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35" windowWidth="12420" windowHeight="6075" activeTab="0"/>
  </bookViews>
  <sheets>
    <sheet name="Casa Residenza per Anziani" sheetId="1" r:id="rId1"/>
    <sheet name="Centri Diurni" sheetId="2" r:id="rId2"/>
    <sheet name="Trasporto Anziani e Disabili" sheetId="3" r:id="rId3"/>
    <sheet name="Nido Rodari" sheetId="4" r:id="rId4"/>
    <sheet name="Scuola Infanzia Girasole Paloma" sheetId="5" r:id="rId5"/>
    <sheet name="CEP" sheetId="6" r:id="rId6"/>
    <sheet name="Trasporto scolastico Castelnovo" sheetId="7" r:id="rId7"/>
    <sheet name="Nido Carpi" sheetId="8" r:id="rId8"/>
    <sheet name="Scuola Infanzia Varini" sheetId="9" r:id="rId9"/>
    <sheet name="Scuola Infanzia Caduti" sheetId="10" r:id="rId10"/>
    <sheet name="Scuola Infanzia Thea" sheetId="11" r:id="rId11"/>
    <sheet name="Trasporto Scolastico Cadelbosco" sheetId="12" r:id="rId12"/>
  </sheets>
  <definedNames/>
  <calcPr fullCalcOnLoad="1"/>
</workbook>
</file>

<file path=xl/sharedStrings.xml><?xml version="1.0" encoding="utf-8"?>
<sst xmlns="http://schemas.openxmlformats.org/spreadsheetml/2006/main" count="207" uniqueCount="37">
  <si>
    <t>VALORE PRODUZIONE</t>
  </si>
  <si>
    <t>RICAVI ATTIVITA' SOCIO-ASSISTENZIALE</t>
  </si>
  <si>
    <t xml:space="preserve"> di cui RETTE</t>
  </si>
  <si>
    <t>di cui ONERI A RILIEVO SANITARIO</t>
  </si>
  <si>
    <t>di cui CONCORSI E RIMBORSI</t>
  </si>
  <si>
    <t>di cui ALTRI</t>
  </si>
  <si>
    <t>COSTI CAPITALIZZATI</t>
  </si>
  <si>
    <t>PROVENTI E RICAVI DIVERSI</t>
  </si>
  <si>
    <t xml:space="preserve">CONTRIBUTI IN CONTO ESERCIZIO </t>
  </si>
  <si>
    <t>COSTI PRODUZIONE</t>
  </si>
  <si>
    <t>ACQUISTI BENI</t>
  </si>
  <si>
    <t>ACQUISTI SERVIZI</t>
  </si>
  <si>
    <t>GODIMENTO BENI TERZI</t>
  </si>
  <si>
    <t>PERSONALE</t>
  </si>
  <si>
    <t>AMMORTAMENTI</t>
  </si>
  <si>
    <t>ACCANTONAMENTI</t>
  </si>
  <si>
    <t>ONERI DIVERSI GESTIONE</t>
  </si>
  <si>
    <t>CONTRIBUTI IN CONTO ESERCIZIO COMUNE</t>
  </si>
  <si>
    <t>SCI GIRASOLE PALOMAR</t>
  </si>
  <si>
    <t>di cui CONTRIBUTI COMUNE</t>
  </si>
  <si>
    <t xml:space="preserve">CEP </t>
  </si>
  <si>
    <t>CONTRIBUTI IN CONTO ESERCIZIO</t>
  </si>
  <si>
    <t>di cui CONTRIBUTI IN CONTO ESERCIZIO COMUNE</t>
  </si>
  <si>
    <t>TRASPORTO SCOLASTICO</t>
  </si>
  <si>
    <t>NIDO CARPI</t>
  </si>
  <si>
    <t>SCI VARINI</t>
  </si>
  <si>
    <t>SCI CADUTI</t>
  </si>
  <si>
    <t>TRASPORTI SCOLASTICI</t>
  </si>
  <si>
    <t>CONTO ECONOMICO 2017 RICAVI E COSTI DIRETTI</t>
  </si>
  <si>
    <t>NIDO RODARI</t>
  </si>
  <si>
    <t>SCUOLA INFANZIA THEA</t>
  </si>
  <si>
    <t>CONTO ECONOMICO 2017RICAVI E COSTI DIRETTI</t>
  </si>
  <si>
    <t>CONTO ECONOMICO 2017  RICAVI E COSTI DIRETTI</t>
  </si>
  <si>
    <t>CRA</t>
  </si>
  <si>
    <t>CD CASTELNOVO</t>
  </si>
  <si>
    <t>CD CADELBOSCO</t>
  </si>
  <si>
    <t>TRASPORTO DISABILI E ANZIANI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</si>
</sst>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_-;\-&quot;€&quot;\ * #,##0_-;_-&quot;€&quot;\ * &quot;-&quot;??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Calibri"/>
      <family val="2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3"/>
      <color theme="1"/>
      <name val="Calibri"/>
      <family val="2"/>
    </font>
    <font>
      <sz val="8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E5E0E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vertical="center" wrapText="1"/>
    </xf>
    <xf numFmtId="0" fontId="39" fillId="34" borderId="11" xfId="0" applyFont="1" applyFill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38" fillId="33" borderId="12" xfId="0" applyFont="1" applyFill="1" applyBorder="1" applyAlignment="1">
      <alignment vertical="center" wrapText="1"/>
    </xf>
    <xf numFmtId="0" fontId="40" fillId="35" borderId="11" xfId="0" applyFont="1" applyFill="1" applyBorder="1" applyAlignment="1">
      <alignment vertical="center" wrapText="1"/>
    </xf>
    <xf numFmtId="0" fontId="42" fillId="0" borderId="0" xfId="0" applyFont="1" applyAlignment="1">
      <alignment vertical="center"/>
    </xf>
    <xf numFmtId="6" fontId="39" fillId="34" borderId="13" xfId="0" applyNumberFormat="1" applyFont="1" applyFill="1" applyBorder="1" applyAlignment="1">
      <alignment vertical="center"/>
    </xf>
    <xf numFmtId="6" fontId="41" fillId="0" borderId="13" xfId="0" applyNumberFormat="1" applyFont="1" applyBorder="1" applyAlignment="1">
      <alignment vertical="center"/>
    </xf>
    <xf numFmtId="44" fontId="0" fillId="0" borderId="14" xfId="59" applyFont="1" applyBorder="1" applyAlignment="1">
      <alignment/>
    </xf>
    <xf numFmtId="0" fontId="41" fillId="0" borderId="13" xfId="0" applyFont="1" applyBorder="1" applyAlignment="1">
      <alignment vertical="center"/>
    </xf>
    <xf numFmtId="6" fontId="41" fillId="35" borderId="13" xfId="0" applyNumberFormat="1" applyFont="1" applyFill="1" applyBorder="1" applyAlignment="1">
      <alignment vertical="center" wrapText="1"/>
    </xf>
    <xf numFmtId="0" fontId="43" fillId="17" borderId="14" xfId="0" applyFont="1" applyFill="1" applyBorder="1" applyAlignment="1">
      <alignment wrapText="1"/>
    </xf>
    <xf numFmtId="164" fontId="43" fillId="17" borderId="14" xfId="59" applyNumberFormat="1" applyFont="1" applyFill="1" applyBorder="1" applyAlignment="1">
      <alignment/>
    </xf>
    <xf numFmtId="0" fontId="44" fillId="11" borderId="14" xfId="0" applyFont="1" applyFill="1" applyBorder="1" applyAlignment="1">
      <alignment/>
    </xf>
    <xf numFmtId="0" fontId="35" fillId="0" borderId="14" xfId="0" applyFont="1" applyBorder="1" applyAlignment="1">
      <alignment/>
    </xf>
    <xf numFmtId="164" fontId="0" fillId="0" borderId="14" xfId="59" applyNumberFormat="1" applyFont="1" applyBorder="1" applyAlignment="1">
      <alignment/>
    </xf>
    <xf numFmtId="0" fontId="0" fillId="0" borderId="14" xfId="0" applyBorder="1" applyAlignment="1">
      <alignment/>
    </xf>
    <xf numFmtId="0" fontId="35" fillId="0" borderId="14" xfId="0" applyFont="1" applyFill="1" applyBorder="1" applyAlignment="1">
      <alignment/>
    </xf>
    <xf numFmtId="0" fontId="35" fillId="5" borderId="14" xfId="0" applyFont="1" applyFill="1" applyBorder="1" applyAlignment="1">
      <alignment wrapText="1"/>
    </xf>
    <xf numFmtId="164" fontId="35" fillId="5" borderId="14" xfId="59" applyNumberFormat="1" applyFont="1" applyFill="1" applyBorder="1" applyAlignment="1">
      <alignment wrapText="1"/>
    </xf>
    <xf numFmtId="164" fontId="35" fillId="11" borderId="14" xfId="59" applyNumberFormat="1" applyFont="1" applyFill="1" applyBorder="1" applyAlignment="1">
      <alignment/>
    </xf>
    <xf numFmtId="4" fontId="45" fillId="0" borderId="14" xfId="0" applyNumberFormat="1" applyFont="1" applyBorder="1" applyAlignment="1">
      <alignment/>
    </xf>
    <xf numFmtId="164" fontId="43" fillId="17" borderId="14" xfId="0" applyNumberFormat="1" applyFont="1" applyFill="1" applyBorder="1" applyAlignment="1">
      <alignment wrapText="1"/>
    </xf>
    <xf numFmtId="164" fontId="44" fillId="11" borderId="14" xfId="59" applyNumberFormat="1" applyFont="1" applyFill="1" applyBorder="1" applyAlignment="1">
      <alignment/>
    </xf>
    <xf numFmtId="164" fontId="43" fillId="17" borderId="14" xfId="59" applyNumberFormat="1" applyFont="1" applyFill="1" applyBorder="1" applyAlignment="1">
      <alignment wrapText="1"/>
    </xf>
    <xf numFmtId="44" fontId="43" fillId="17" borderId="14" xfId="59" applyFont="1" applyFill="1" applyBorder="1" applyAlignment="1">
      <alignment wrapText="1"/>
    </xf>
    <xf numFmtId="44" fontId="44" fillId="11" borderId="14" xfId="59" applyFont="1" applyFill="1" applyBorder="1" applyAlignment="1">
      <alignment/>
    </xf>
    <xf numFmtId="44" fontId="35" fillId="0" borderId="14" xfId="59" applyFont="1" applyBorder="1" applyAlignment="1">
      <alignment/>
    </xf>
    <xf numFmtId="44" fontId="35" fillId="0" borderId="14" xfId="59" applyFont="1" applyFill="1" applyBorder="1" applyAlignment="1">
      <alignment/>
    </xf>
    <xf numFmtId="44" fontId="35" fillId="5" borderId="14" xfId="59" applyFont="1" applyFill="1" applyBorder="1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4.140625" style="0" customWidth="1"/>
    <col min="2" max="2" width="15.421875" style="0" bestFit="1" customWidth="1"/>
  </cols>
  <sheetData>
    <row r="1" spans="1:2" ht="58.5" customHeight="1">
      <c r="A1" s="13" t="s">
        <v>32</v>
      </c>
      <c r="B1" s="14" t="s">
        <v>33</v>
      </c>
    </row>
    <row r="2" spans="1:2" ht="16.5">
      <c r="A2" s="15" t="s">
        <v>0</v>
      </c>
      <c r="B2" s="25">
        <f>B3+B8+B9+B10</f>
        <v>2286886</v>
      </c>
    </row>
    <row r="3" spans="1:2" ht="14.25">
      <c r="A3" s="16" t="s">
        <v>1</v>
      </c>
      <c r="B3" s="17">
        <f>B4+B5+B6+B7</f>
        <v>2274302</v>
      </c>
    </row>
    <row r="4" spans="1:2" ht="14.25">
      <c r="A4" s="18" t="s">
        <v>2</v>
      </c>
      <c r="B4" s="17">
        <v>1167142</v>
      </c>
    </row>
    <row r="5" spans="1:2" ht="14.25">
      <c r="A5" s="18" t="s">
        <v>3</v>
      </c>
      <c r="B5" s="17">
        <v>872982</v>
      </c>
    </row>
    <row r="6" spans="1:2" ht="14.25">
      <c r="A6" s="18" t="s">
        <v>4</v>
      </c>
      <c r="B6" s="17">
        <v>234178</v>
      </c>
    </row>
    <row r="7" spans="1:2" ht="14.25">
      <c r="A7" s="18" t="s">
        <v>5</v>
      </c>
      <c r="B7" s="17">
        <v>0</v>
      </c>
    </row>
    <row r="8" spans="1:2" ht="14.25">
      <c r="A8" s="16" t="s">
        <v>6</v>
      </c>
      <c r="B8" s="17">
        <v>988</v>
      </c>
    </row>
    <row r="9" spans="1:2" ht="14.25">
      <c r="A9" s="19" t="s">
        <v>7</v>
      </c>
      <c r="B9" s="17">
        <v>11596</v>
      </c>
    </row>
    <row r="10" spans="1:2" ht="14.25">
      <c r="A10" s="19" t="s">
        <v>8</v>
      </c>
      <c r="B10" s="17">
        <v>0</v>
      </c>
    </row>
    <row r="11" spans="1:2" ht="16.5">
      <c r="A11" s="15" t="s">
        <v>9</v>
      </c>
      <c r="B11" s="25">
        <f>B12+B13+B14+B15+B16+B17+B18</f>
        <v>2136096</v>
      </c>
    </row>
    <row r="12" spans="1:2" ht="14.25">
      <c r="A12" s="19" t="s">
        <v>10</v>
      </c>
      <c r="B12" s="17">
        <v>64482</v>
      </c>
    </row>
    <row r="13" spans="1:2" ht="14.25">
      <c r="A13" s="19" t="s">
        <v>11</v>
      </c>
      <c r="B13" s="17">
        <v>548611</v>
      </c>
    </row>
    <row r="14" spans="1:2" ht="14.25">
      <c r="A14" s="19" t="s">
        <v>12</v>
      </c>
      <c r="B14" s="17">
        <v>61200</v>
      </c>
    </row>
    <row r="15" spans="1:2" ht="14.25">
      <c r="A15" s="19" t="s">
        <v>13</v>
      </c>
      <c r="B15" s="17">
        <v>1453275</v>
      </c>
    </row>
    <row r="16" spans="1:2" ht="14.25">
      <c r="A16" s="19" t="s">
        <v>14</v>
      </c>
      <c r="B16" s="17">
        <v>7840</v>
      </c>
    </row>
    <row r="17" spans="1:2" ht="14.25">
      <c r="A17" s="19" t="s">
        <v>15</v>
      </c>
      <c r="B17" s="17">
        <v>0</v>
      </c>
    </row>
    <row r="18" spans="1:2" ht="14.25">
      <c r="A18" s="19" t="s">
        <v>16</v>
      </c>
      <c r="B18" s="17">
        <v>688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0">
      <selection activeCell="B23" sqref="B23"/>
    </sheetView>
  </sheetViews>
  <sheetFormatPr defaultColWidth="9.140625" defaultRowHeight="15"/>
  <cols>
    <col min="1" max="1" width="32.28125" style="0" customWidth="1"/>
    <col min="2" max="2" width="25.421875" style="0" customWidth="1"/>
  </cols>
  <sheetData>
    <row r="1" spans="1:2" ht="36.75">
      <c r="A1" s="13" t="s">
        <v>28</v>
      </c>
      <c r="B1" s="24" t="s">
        <v>26</v>
      </c>
    </row>
    <row r="2" spans="1:2" ht="16.5">
      <c r="A2" s="15" t="s">
        <v>0</v>
      </c>
      <c r="B2" s="25">
        <f>B3+B6+B7+B8</f>
        <v>239170</v>
      </c>
    </row>
    <row r="3" spans="1:2" ht="14.25">
      <c r="A3" s="16" t="s">
        <v>1</v>
      </c>
      <c r="B3" s="17">
        <f>B4</f>
        <v>74287</v>
      </c>
    </row>
    <row r="4" spans="1:2" ht="14.25">
      <c r="A4" s="18" t="s">
        <v>2</v>
      </c>
      <c r="B4" s="17">
        <v>74287</v>
      </c>
    </row>
    <row r="5" spans="1:2" ht="14.25">
      <c r="A5" s="18" t="s">
        <v>5</v>
      </c>
      <c r="B5" s="17">
        <v>0</v>
      </c>
    </row>
    <row r="6" spans="1:2" ht="14.25">
      <c r="A6" s="16" t="s">
        <v>6</v>
      </c>
      <c r="B6" s="17">
        <v>35</v>
      </c>
    </row>
    <row r="7" spans="1:2" ht="14.25">
      <c r="A7" s="19" t="s">
        <v>7</v>
      </c>
      <c r="B7" s="17">
        <v>692</v>
      </c>
    </row>
    <row r="8" spans="1:2" ht="14.25">
      <c r="A8" s="19" t="s">
        <v>21</v>
      </c>
      <c r="B8" s="17">
        <v>164156</v>
      </c>
    </row>
    <row r="9" spans="1:2" ht="30">
      <c r="A9" s="20" t="s">
        <v>22</v>
      </c>
      <c r="B9" s="21">
        <v>143549</v>
      </c>
    </row>
    <row r="10" spans="1:2" ht="16.5">
      <c r="A10" s="15" t="s">
        <v>9</v>
      </c>
      <c r="B10" s="25">
        <f>B11+B12+B13+B14+B15+B17</f>
        <v>239170.34</v>
      </c>
    </row>
    <row r="11" spans="1:2" ht="14.25">
      <c r="A11" s="19" t="s">
        <v>10</v>
      </c>
      <c r="B11" s="17">
        <v>1425</v>
      </c>
    </row>
    <row r="12" spans="1:2" ht="14.25">
      <c r="A12" s="19" t="s">
        <v>11</v>
      </c>
      <c r="B12" s="17">
        <v>63689</v>
      </c>
    </row>
    <row r="13" spans="1:2" ht="14.25">
      <c r="A13" s="19" t="s">
        <v>12</v>
      </c>
      <c r="B13" s="17">
        <v>561</v>
      </c>
    </row>
    <row r="14" spans="1:2" ht="14.25">
      <c r="A14" s="19" t="s">
        <v>13</v>
      </c>
      <c r="B14" s="17">
        <v>172622</v>
      </c>
    </row>
    <row r="15" spans="1:2" ht="14.25">
      <c r="A15" s="19" t="s">
        <v>14</v>
      </c>
      <c r="B15" s="17">
        <v>801</v>
      </c>
    </row>
    <row r="16" spans="1:2" ht="14.25">
      <c r="A16" s="19" t="s">
        <v>15</v>
      </c>
      <c r="B16" s="17"/>
    </row>
    <row r="17" spans="1:2" ht="14.25">
      <c r="A17" s="19" t="s">
        <v>16</v>
      </c>
      <c r="B17" s="17">
        <v>72.34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0">
      <selection activeCell="C21" sqref="C21"/>
    </sheetView>
  </sheetViews>
  <sheetFormatPr defaultColWidth="9.140625" defaultRowHeight="15"/>
  <cols>
    <col min="1" max="1" width="34.140625" style="0" bestFit="1" customWidth="1"/>
    <col min="2" max="2" width="22.57421875" style="0" customWidth="1"/>
  </cols>
  <sheetData>
    <row r="1" spans="1:2" ht="36.75">
      <c r="A1" s="13" t="s">
        <v>28</v>
      </c>
      <c r="B1" s="24" t="s">
        <v>30</v>
      </c>
    </row>
    <row r="2" spans="1:2" ht="18.75">
      <c r="A2" s="15" t="s">
        <v>0</v>
      </c>
      <c r="B2" s="26">
        <f>B3+B8</f>
        <v>120393</v>
      </c>
    </row>
    <row r="3" spans="1:2" ht="14.25">
      <c r="A3" s="16" t="s">
        <v>1</v>
      </c>
      <c r="B3" s="17">
        <f>B4</f>
        <v>37193</v>
      </c>
    </row>
    <row r="4" spans="1:2" ht="14.25">
      <c r="A4" s="18" t="s">
        <v>2</v>
      </c>
      <c r="B4" s="17">
        <v>37193</v>
      </c>
    </row>
    <row r="5" spans="1:2" ht="14.25">
      <c r="A5" s="18" t="s">
        <v>5</v>
      </c>
      <c r="B5" s="17">
        <v>0</v>
      </c>
    </row>
    <row r="6" spans="1:2" ht="14.25">
      <c r="A6" s="16" t="s">
        <v>6</v>
      </c>
      <c r="B6" s="17"/>
    </row>
    <row r="7" spans="1:2" ht="14.25">
      <c r="A7" s="19" t="s">
        <v>7</v>
      </c>
      <c r="B7" s="17"/>
    </row>
    <row r="8" spans="1:2" ht="14.25">
      <c r="A8" s="19" t="s">
        <v>21</v>
      </c>
      <c r="B8" s="17">
        <v>83200</v>
      </c>
    </row>
    <row r="9" spans="1:2" ht="30">
      <c r="A9" s="20" t="s">
        <v>22</v>
      </c>
      <c r="B9" s="21">
        <v>73173</v>
      </c>
    </row>
    <row r="10" spans="1:2" ht="16.5">
      <c r="A10" s="15" t="s">
        <v>9</v>
      </c>
      <c r="B10" s="25">
        <f>B12</f>
        <v>120393</v>
      </c>
    </row>
    <row r="11" spans="1:2" ht="14.25">
      <c r="A11" s="19" t="s">
        <v>10</v>
      </c>
      <c r="B11" s="17"/>
    </row>
    <row r="12" spans="1:2" ht="14.25">
      <c r="A12" s="19" t="s">
        <v>11</v>
      </c>
      <c r="B12" s="17">
        <v>120393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3">
      <selection activeCell="A2" sqref="A2"/>
    </sheetView>
  </sheetViews>
  <sheetFormatPr defaultColWidth="9.140625" defaultRowHeight="15"/>
  <cols>
    <col min="1" max="1" width="36.7109375" style="0" customWidth="1"/>
    <col min="2" max="2" width="28.00390625" style="0" customWidth="1"/>
  </cols>
  <sheetData>
    <row r="1" spans="1:2" ht="55.5">
      <c r="A1" s="13" t="s">
        <v>31</v>
      </c>
      <c r="B1" s="24" t="s">
        <v>27</v>
      </c>
    </row>
    <row r="2" spans="1:2" ht="16.5">
      <c r="A2" s="15" t="s">
        <v>0</v>
      </c>
      <c r="B2" s="25">
        <f>B3+B8</f>
        <v>124213</v>
      </c>
    </row>
    <row r="3" spans="1:2" ht="14.25">
      <c r="A3" s="16" t="s">
        <v>1</v>
      </c>
      <c r="B3" s="17">
        <v>28226</v>
      </c>
    </row>
    <row r="4" spans="1:2" ht="14.25">
      <c r="A4" s="18" t="s">
        <v>2</v>
      </c>
      <c r="B4" s="17"/>
    </row>
    <row r="5" spans="1:2" ht="14.25">
      <c r="A5" s="18" t="s">
        <v>5</v>
      </c>
      <c r="B5" s="17"/>
    </row>
    <row r="6" spans="1:2" ht="14.25">
      <c r="A6" s="16" t="s">
        <v>6</v>
      </c>
      <c r="B6" s="17"/>
    </row>
    <row r="7" spans="1:2" ht="14.25">
      <c r="A7" s="19" t="s">
        <v>7</v>
      </c>
      <c r="B7" s="17"/>
    </row>
    <row r="8" spans="1:2" ht="14.25">
      <c r="A8" s="19" t="s">
        <v>21</v>
      </c>
      <c r="B8" s="17">
        <v>95987</v>
      </c>
    </row>
    <row r="9" spans="1:2" ht="30">
      <c r="A9" s="20" t="s">
        <v>22</v>
      </c>
      <c r="B9" s="21">
        <v>91781</v>
      </c>
    </row>
    <row r="10" spans="1:2" ht="16.5">
      <c r="A10" s="15" t="s">
        <v>9</v>
      </c>
      <c r="B10" s="25">
        <f>B12</f>
        <v>124213</v>
      </c>
    </row>
    <row r="11" spans="1:2" ht="14.25">
      <c r="A11" s="19" t="s">
        <v>10</v>
      </c>
      <c r="B11" s="17"/>
    </row>
    <row r="12" spans="1:2" ht="14.25">
      <c r="A12" s="19" t="s">
        <v>11</v>
      </c>
      <c r="B12" s="17">
        <v>124213</v>
      </c>
    </row>
    <row r="13" spans="1:2" ht="14.25">
      <c r="A13" s="19" t="s">
        <v>12</v>
      </c>
      <c r="B13" s="17"/>
    </row>
    <row r="14" spans="1:2" ht="14.25">
      <c r="A14" s="19" t="s">
        <v>13</v>
      </c>
      <c r="B14" s="17"/>
    </row>
    <row r="15" spans="1:2" ht="14.25">
      <c r="A15" s="19" t="s">
        <v>14</v>
      </c>
      <c r="B15" s="17"/>
    </row>
    <row r="16" spans="1:2" ht="14.25">
      <c r="A16" s="19" t="s">
        <v>15</v>
      </c>
      <c r="B16" s="17"/>
    </row>
    <row r="17" spans="1:2" ht="14.25">
      <c r="A17" s="19" t="s">
        <v>16</v>
      </c>
      <c r="B17" s="1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60" zoomScalePageLayoutView="0" workbookViewId="0" topLeftCell="A1">
      <selection activeCell="C19" sqref="C19"/>
    </sheetView>
  </sheetViews>
  <sheetFormatPr defaultColWidth="9.140625" defaultRowHeight="15"/>
  <cols>
    <col min="1" max="1" width="43.140625" style="0" customWidth="1"/>
    <col min="2" max="3" width="17.57421875" style="0" customWidth="1"/>
  </cols>
  <sheetData>
    <row r="1" spans="1:3" ht="55.5">
      <c r="A1" s="27" t="s">
        <v>28</v>
      </c>
      <c r="B1" s="26" t="s">
        <v>34</v>
      </c>
      <c r="C1" s="27" t="s">
        <v>35</v>
      </c>
    </row>
    <row r="2" spans="1:3" ht="16.5">
      <c r="A2" s="28" t="s">
        <v>0</v>
      </c>
      <c r="B2" s="25">
        <f>B3+B8+B9+B10</f>
        <v>263713</v>
      </c>
      <c r="C2" s="25">
        <f>C3+C8+C9+C10</f>
        <v>252939</v>
      </c>
    </row>
    <row r="3" spans="1:3" ht="14.25">
      <c r="A3" s="29" t="s">
        <v>1</v>
      </c>
      <c r="B3" s="17">
        <f>B4+B5+B6+B7</f>
        <v>231585</v>
      </c>
      <c r="C3" s="17">
        <f>C4+C5+C6+C7</f>
        <v>190823</v>
      </c>
    </row>
    <row r="4" spans="1:3" ht="14.25">
      <c r="A4" s="10" t="s">
        <v>2</v>
      </c>
      <c r="B4" s="17">
        <v>118913</v>
      </c>
      <c r="C4" s="17">
        <v>92282</v>
      </c>
    </row>
    <row r="5" spans="1:3" ht="14.25">
      <c r="A5" s="10" t="s">
        <v>3</v>
      </c>
      <c r="B5" s="17">
        <v>106614</v>
      </c>
      <c r="C5" s="17">
        <v>94482</v>
      </c>
    </row>
    <row r="6" spans="1:3" ht="14.25">
      <c r="A6" s="10" t="s">
        <v>4</v>
      </c>
      <c r="B6" s="17">
        <v>6058</v>
      </c>
      <c r="C6" s="17">
        <v>4059</v>
      </c>
    </row>
    <row r="7" spans="1:3" ht="14.25">
      <c r="A7" s="10" t="s">
        <v>5</v>
      </c>
      <c r="B7" s="17">
        <v>0</v>
      </c>
      <c r="C7" s="17">
        <v>0</v>
      </c>
    </row>
    <row r="8" spans="1:3" ht="14.25">
      <c r="A8" s="29" t="s">
        <v>6</v>
      </c>
      <c r="B8" s="17">
        <v>180</v>
      </c>
      <c r="C8" s="17">
        <v>367</v>
      </c>
    </row>
    <row r="9" spans="1:3" ht="14.25">
      <c r="A9" s="30" t="s">
        <v>7</v>
      </c>
      <c r="B9" s="17">
        <v>204</v>
      </c>
      <c r="C9" s="17">
        <v>404</v>
      </c>
    </row>
    <row r="10" spans="1:3" ht="14.25">
      <c r="A10" s="30" t="s">
        <v>8</v>
      </c>
      <c r="B10" s="17">
        <v>31744</v>
      </c>
      <c r="C10" s="17">
        <v>61345</v>
      </c>
    </row>
    <row r="11" spans="1:3" ht="30">
      <c r="A11" s="31" t="s">
        <v>22</v>
      </c>
      <c r="B11" s="21">
        <v>30618</v>
      </c>
      <c r="C11" s="21">
        <v>61065</v>
      </c>
    </row>
    <row r="12" spans="1:3" ht="16.5">
      <c r="A12" s="28" t="s">
        <v>9</v>
      </c>
      <c r="B12" s="25">
        <f>B13+B14+B15+B16+B17+B18+B19</f>
        <v>263713</v>
      </c>
      <c r="C12" s="25">
        <f>C13+C14+C15+C16+C17+C18+C19</f>
        <v>252938.5</v>
      </c>
    </row>
    <row r="13" spans="1:3" ht="14.25">
      <c r="A13" s="30" t="s">
        <v>10</v>
      </c>
      <c r="B13" s="17">
        <v>2779</v>
      </c>
      <c r="C13" s="17">
        <v>2990</v>
      </c>
    </row>
    <row r="14" spans="1:3" ht="14.25">
      <c r="A14" s="30" t="s">
        <v>11</v>
      </c>
      <c r="B14" s="17">
        <v>66626</v>
      </c>
      <c r="C14" s="17">
        <v>52466</v>
      </c>
    </row>
    <row r="15" spans="1:3" ht="14.25">
      <c r="A15" s="30" t="s">
        <v>12</v>
      </c>
      <c r="B15" s="17">
        <v>7820</v>
      </c>
      <c r="C15" s="17">
        <v>7692.5</v>
      </c>
    </row>
    <row r="16" spans="1:3" ht="14.25">
      <c r="A16" s="30" t="s">
        <v>13</v>
      </c>
      <c r="B16" s="17">
        <v>185974</v>
      </c>
      <c r="C16" s="17">
        <v>188791</v>
      </c>
    </row>
    <row r="17" spans="1:3" ht="14.25">
      <c r="A17" s="30" t="s">
        <v>14</v>
      </c>
      <c r="B17" s="17">
        <v>245</v>
      </c>
      <c r="C17" s="17">
        <v>680</v>
      </c>
    </row>
    <row r="18" spans="1:3" ht="14.25">
      <c r="A18" s="30" t="s">
        <v>15</v>
      </c>
      <c r="B18" s="17"/>
      <c r="C18" s="17"/>
    </row>
    <row r="19" spans="1:3" ht="14.25">
      <c r="A19" s="30" t="s">
        <v>16</v>
      </c>
      <c r="B19" s="17">
        <v>269</v>
      </c>
      <c r="C19" s="17">
        <v>319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2.57421875" style="0" customWidth="1"/>
    <col min="2" max="2" width="35.57421875" style="0" bestFit="1" customWidth="1"/>
  </cols>
  <sheetData>
    <row r="1" spans="1:2" ht="36.75">
      <c r="A1" s="27" t="s">
        <v>28</v>
      </c>
      <c r="B1" s="26" t="s">
        <v>36</v>
      </c>
    </row>
    <row r="2" spans="1:2" ht="16.5">
      <c r="A2" s="28" t="s">
        <v>0</v>
      </c>
      <c r="B2" s="25">
        <f>B3+B6</f>
        <v>215706</v>
      </c>
    </row>
    <row r="3" spans="1:2" ht="14.25">
      <c r="A3" s="29" t="s">
        <v>1</v>
      </c>
      <c r="B3" s="17">
        <f>B4+B5</f>
        <v>42942</v>
      </c>
    </row>
    <row r="4" spans="1:2" ht="14.25">
      <c r="A4" s="10" t="s">
        <v>2</v>
      </c>
      <c r="B4" s="17">
        <v>19331</v>
      </c>
    </row>
    <row r="5" spans="1:2" ht="14.25">
      <c r="A5" s="10" t="s">
        <v>3</v>
      </c>
      <c r="B5" s="17">
        <v>23611</v>
      </c>
    </row>
    <row r="6" spans="1:2" ht="14.25">
      <c r="A6" s="30" t="s">
        <v>8</v>
      </c>
      <c r="B6" s="17">
        <v>172764</v>
      </c>
    </row>
    <row r="7" spans="1:2" ht="30">
      <c r="A7" s="31" t="s">
        <v>22</v>
      </c>
      <c r="B7" s="21">
        <v>103017</v>
      </c>
    </row>
    <row r="8" spans="1:2" ht="16.5">
      <c r="A8" s="28" t="s">
        <v>9</v>
      </c>
      <c r="B8" s="25">
        <f>B9+B10+B11+B12+B13</f>
        <v>215706</v>
      </c>
    </row>
    <row r="9" spans="1:2" ht="14.25">
      <c r="A9" s="30" t="s">
        <v>10</v>
      </c>
      <c r="B9" s="17">
        <v>130</v>
      </c>
    </row>
    <row r="10" spans="1:2" ht="14.25">
      <c r="A10" s="30" t="s">
        <v>11</v>
      </c>
      <c r="B10" s="17">
        <v>126977</v>
      </c>
    </row>
    <row r="11" spans="1:2" ht="14.25">
      <c r="A11" s="30" t="s">
        <v>12</v>
      </c>
      <c r="B11" s="17">
        <v>15221</v>
      </c>
    </row>
    <row r="12" spans="1:2" ht="14.25">
      <c r="A12" s="30" t="s">
        <v>13</v>
      </c>
      <c r="B12" s="17">
        <v>59399</v>
      </c>
    </row>
    <row r="13" spans="1:2" ht="14.25">
      <c r="A13" s="30" t="s">
        <v>16</v>
      </c>
      <c r="B13" s="17">
        <v>13979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A5" sqref="A5:IV5"/>
    </sheetView>
  </sheetViews>
  <sheetFormatPr defaultColWidth="9.140625" defaultRowHeight="15"/>
  <cols>
    <col min="1" max="1" width="41.140625" style="0" customWidth="1"/>
    <col min="2" max="2" width="17.421875" style="0" bestFit="1" customWidth="1"/>
  </cols>
  <sheetData>
    <row r="1" spans="1:2" ht="36.75">
      <c r="A1" s="13" t="s">
        <v>28</v>
      </c>
      <c r="B1" s="14" t="s">
        <v>29</v>
      </c>
    </row>
    <row r="2" spans="1:2" ht="16.5">
      <c r="A2" s="15" t="s">
        <v>0</v>
      </c>
      <c r="B2" s="22">
        <f>B3+B6+B7+B8</f>
        <v>477682.76999999996</v>
      </c>
    </row>
    <row r="3" spans="1:2" ht="14.25">
      <c r="A3" s="16" t="s">
        <v>1</v>
      </c>
      <c r="B3" s="17">
        <f>B4+B5</f>
        <v>123754.05</v>
      </c>
    </row>
    <row r="4" spans="1:2" ht="14.25">
      <c r="A4" s="18" t="s">
        <v>2</v>
      </c>
      <c r="B4" s="23">
        <v>123754.05</v>
      </c>
    </row>
    <row r="5" spans="1:2" ht="14.25">
      <c r="A5" s="18" t="s">
        <v>5</v>
      </c>
      <c r="B5" s="17"/>
    </row>
    <row r="6" spans="1:2" ht="14.25">
      <c r="A6" s="16" t="s">
        <v>6</v>
      </c>
      <c r="B6" s="17">
        <v>0</v>
      </c>
    </row>
    <row r="7" spans="1:2" ht="14.25">
      <c r="A7" s="19" t="s">
        <v>7</v>
      </c>
      <c r="B7" s="23">
        <v>81901.43</v>
      </c>
    </row>
    <row r="8" spans="1:2" ht="15">
      <c r="A8" s="20" t="s">
        <v>17</v>
      </c>
      <c r="B8" s="21">
        <v>272027.29</v>
      </c>
    </row>
    <row r="9" spans="1:2" ht="16.5">
      <c r="A9" s="15" t="s">
        <v>9</v>
      </c>
      <c r="B9" s="22">
        <f>B11+B13</f>
        <v>477682.77</v>
      </c>
    </row>
    <row r="10" spans="1:2" ht="14.25">
      <c r="A10" s="19" t="s">
        <v>10</v>
      </c>
      <c r="B10" s="17">
        <v>0</v>
      </c>
    </row>
    <row r="11" spans="1:2" ht="14.25">
      <c r="A11" s="19" t="s">
        <v>11</v>
      </c>
      <c r="B11" s="17">
        <v>395000</v>
      </c>
    </row>
    <row r="12" spans="1:2" ht="14.25">
      <c r="A12" s="19" t="s">
        <v>12</v>
      </c>
      <c r="B12" s="17"/>
    </row>
    <row r="13" spans="1:2" ht="14.25">
      <c r="A13" s="19" t="s">
        <v>13</v>
      </c>
      <c r="B13" s="17">
        <v>82682.77</v>
      </c>
    </row>
    <row r="14" spans="1:2" ht="14.25">
      <c r="A14" s="19" t="s">
        <v>14</v>
      </c>
      <c r="B14" s="17"/>
    </row>
    <row r="15" spans="1:2" ht="14.25">
      <c r="A15" s="19" t="s">
        <v>15</v>
      </c>
      <c r="B15" s="17"/>
    </row>
    <row r="16" spans="1:2" ht="14.25">
      <c r="A16" s="19" t="s">
        <v>16</v>
      </c>
      <c r="B16" s="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:B17"/>
    </sheetView>
  </sheetViews>
  <sheetFormatPr defaultColWidth="9.140625" defaultRowHeight="15"/>
  <cols>
    <col min="1" max="1" width="39.8515625" style="0" customWidth="1"/>
    <col min="2" max="2" width="32.57421875" style="0" customWidth="1"/>
  </cols>
  <sheetData>
    <row r="1" spans="1:2" ht="37.5" thickBot="1">
      <c r="A1" s="1" t="s">
        <v>28</v>
      </c>
      <c r="B1" s="5" t="s">
        <v>18</v>
      </c>
    </row>
    <row r="2" spans="1:2" ht="17.25" thickBot="1">
      <c r="A2" s="2" t="s">
        <v>0</v>
      </c>
      <c r="B2" s="8">
        <v>789779.72</v>
      </c>
    </row>
    <row r="3" spans="1:2" ht="15" thickBot="1">
      <c r="A3" s="3" t="s">
        <v>1</v>
      </c>
      <c r="B3" s="9">
        <v>231901</v>
      </c>
    </row>
    <row r="4" spans="1:2" ht="15" thickBot="1">
      <c r="A4" s="4" t="s">
        <v>2</v>
      </c>
      <c r="B4" s="9">
        <v>231901</v>
      </c>
    </row>
    <row r="5" spans="1:2" ht="15" thickBot="1">
      <c r="A5" s="4" t="s">
        <v>5</v>
      </c>
      <c r="B5" s="11"/>
    </row>
    <row r="6" spans="1:2" ht="15" thickBot="1">
      <c r="A6" s="3" t="s">
        <v>6</v>
      </c>
      <c r="B6" s="9">
        <v>484.72</v>
      </c>
    </row>
    <row r="7" spans="1:2" ht="15" thickBot="1">
      <c r="A7" s="3" t="s">
        <v>7</v>
      </c>
      <c r="B7" s="9">
        <v>800</v>
      </c>
    </row>
    <row r="8" spans="1:2" ht="15" thickBot="1">
      <c r="A8" s="3" t="s">
        <v>8</v>
      </c>
      <c r="B8" s="9">
        <v>556594</v>
      </c>
    </row>
    <row r="9" spans="1:2" ht="15.75" thickBot="1">
      <c r="A9" s="6" t="s">
        <v>19</v>
      </c>
      <c r="B9" s="12">
        <v>498046</v>
      </c>
    </row>
    <row r="10" spans="1:2" ht="17.25" thickBot="1">
      <c r="A10" s="2" t="s">
        <v>9</v>
      </c>
      <c r="B10" s="8">
        <v>789780</v>
      </c>
    </row>
    <row r="11" spans="1:2" ht="15" thickBot="1">
      <c r="A11" s="3" t="s">
        <v>10</v>
      </c>
      <c r="B11" s="9">
        <v>51059</v>
      </c>
    </row>
    <row r="12" spans="1:2" ht="15" thickBot="1">
      <c r="A12" s="3" t="s">
        <v>11</v>
      </c>
      <c r="B12" s="9">
        <v>174693</v>
      </c>
    </row>
    <row r="13" spans="1:2" ht="15" thickBot="1">
      <c r="A13" s="3" t="s">
        <v>12</v>
      </c>
      <c r="B13" s="9">
        <v>986</v>
      </c>
    </row>
    <row r="14" spans="1:2" ht="15" thickBot="1">
      <c r="A14" s="3" t="s">
        <v>13</v>
      </c>
      <c r="B14" s="9">
        <v>559747</v>
      </c>
    </row>
    <row r="15" spans="1:2" ht="15" thickBot="1">
      <c r="A15" s="3" t="s">
        <v>14</v>
      </c>
      <c r="B15" s="9">
        <v>3148</v>
      </c>
    </row>
    <row r="16" spans="1:2" ht="15" thickBot="1">
      <c r="A16" s="3" t="s">
        <v>15</v>
      </c>
      <c r="B16" s="9"/>
    </row>
    <row r="17" spans="1:2" ht="14.25">
      <c r="A17" t="s">
        <v>16</v>
      </c>
      <c r="B17">
        <v>147</v>
      </c>
    </row>
    <row r="18" ht="15.75">
      <c r="A18" s="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44.7109375" style="0" customWidth="1"/>
    <col min="2" max="2" width="12.28125" style="0" bestFit="1" customWidth="1"/>
  </cols>
  <sheetData>
    <row r="1" spans="1:2" ht="36.75">
      <c r="A1" s="13" t="s">
        <v>28</v>
      </c>
      <c r="B1" s="24" t="s">
        <v>20</v>
      </c>
    </row>
    <row r="2" spans="1:2" ht="16.5">
      <c r="A2" s="15" t="s">
        <v>0</v>
      </c>
      <c r="B2" s="25">
        <f>B3+B5</f>
        <v>80994</v>
      </c>
    </row>
    <row r="3" spans="1:2" ht="14.25">
      <c r="A3" s="16" t="s">
        <v>1</v>
      </c>
      <c r="B3" s="17">
        <f>B4</f>
        <v>39523</v>
      </c>
    </row>
    <row r="4" spans="1:2" ht="14.25">
      <c r="A4" s="18" t="s">
        <v>2</v>
      </c>
      <c r="B4" s="17">
        <v>39523</v>
      </c>
    </row>
    <row r="5" spans="1:2" ht="14.25">
      <c r="A5" s="19" t="s">
        <v>21</v>
      </c>
      <c r="B5" s="17">
        <v>41471</v>
      </c>
    </row>
    <row r="6" spans="1:2" ht="30">
      <c r="A6" s="20" t="s">
        <v>22</v>
      </c>
      <c r="B6" s="21">
        <f>B5</f>
        <v>41471</v>
      </c>
    </row>
    <row r="7" spans="1:2" ht="16.5">
      <c r="A7" s="15" t="s">
        <v>9</v>
      </c>
      <c r="B7" s="25">
        <f>B9</f>
        <v>80994</v>
      </c>
    </row>
    <row r="8" spans="1:2" ht="14.25">
      <c r="A8" s="19" t="s">
        <v>10</v>
      </c>
      <c r="B8" s="17"/>
    </row>
    <row r="9" spans="1:2" ht="14.25">
      <c r="A9" s="19" t="s">
        <v>11</v>
      </c>
      <c r="B9" s="17">
        <v>80994</v>
      </c>
    </row>
    <row r="10" spans="1:2" ht="14.25">
      <c r="A10" s="19" t="s">
        <v>12</v>
      </c>
      <c r="B10" s="17"/>
    </row>
    <row r="11" spans="1:2" ht="14.25">
      <c r="A11" s="19" t="s">
        <v>13</v>
      </c>
      <c r="B11" s="17"/>
    </row>
    <row r="12" spans="1:2" ht="14.25">
      <c r="A12" s="19" t="s">
        <v>14</v>
      </c>
      <c r="B12" s="17"/>
    </row>
    <row r="13" spans="1:2" ht="14.25">
      <c r="A13" s="19" t="s">
        <v>15</v>
      </c>
      <c r="B13" s="17"/>
    </row>
    <row r="14" spans="1:2" ht="14.25">
      <c r="A14" s="19" t="s">
        <v>16</v>
      </c>
      <c r="B14" s="1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0">
      <selection activeCell="B8" sqref="B8"/>
    </sheetView>
  </sheetViews>
  <sheetFormatPr defaultColWidth="9.140625" defaultRowHeight="15"/>
  <cols>
    <col min="1" max="1" width="36.57421875" style="0" customWidth="1"/>
    <col min="2" max="2" width="25.421875" style="0" customWidth="1"/>
  </cols>
  <sheetData>
    <row r="1" spans="1:2" ht="55.5">
      <c r="A1" s="13" t="s">
        <v>28</v>
      </c>
      <c r="B1" s="24" t="s">
        <v>23</v>
      </c>
    </row>
    <row r="2" spans="1:2" ht="16.5">
      <c r="A2" s="15" t="s">
        <v>0</v>
      </c>
      <c r="B2" s="25">
        <f>B3+B8</f>
        <v>90983</v>
      </c>
    </row>
    <row r="3" spans="1:2" ht="14.25">
      <c r="A3" s="16" t="s">
        <v>1</v>
      </c>
      <c r="B3" s="17">
        <f>B4</f>
        <v>24303</v>
      </c>
    </row>
    <row r="4" spans="1:2" ht="14.25">
      <c r="A4" s="18" t="s">
        <v>2</v>
      </c>
      <c r="B4" s="17">
        <v>24303</v>
      </c>
    </row>
    <row r="5" spans="1:2" ht="14.25">
      <c r="A5" s="18" t="s">
        <v>5</v>
      </c>
      <c r="B5" s="17">
        <v>0</v>
      </c>
    </row>
    <row r="6" spans="1:2" ht="14.25">
      <c r="A6" s="16" t="s">
        <v>6</v>
      </c>
      <c r="B6" s="17"/>
    </row>
    <row r="7" spans="1:2" ht="14.25">
      <c r="A7" s="19" t="s">
        <v>7</v>
      </c>
      <c r="B7" s="17"/>
    </row>
    <row r="8" spans="1:2" ht="14.25">
      <c r="A8" s="19" t="s">
        <v>21</v>
      </c>
      <c r="B8" s="17">
        <v>66680</v>
      </c>
    </row>
    <row r="9" spans="1:2" ht="30">
      <c r="A9" s="20" t="s">
        <v>22</v>
      </c>
      <c r="B9" s="21">
        <v>63960</v>
      </c>
    </row>
    <row r="10" spans="1:2" ht="16.5">
      <c r="A10" s="15" t="s">
        <v>9</v>
      </c>
      <c r="B10" s="25">
        <f>B12</f>
        <v>90983</v>
      </c>
    </row>
    <row r="11" spans="1:2" ht="14.25">
      <c r="A11" s="19" t="s">
        <v>10</v>
      </c>
      <c r="B11" s="17"/>
    </row>
    <row r="12" spans="1:2" ht="14.25">
      <c r="A12" s="19" t="s">
        <v>11</v>
      </c>
      <c r="B12" s="17">
        <v>90983</v>
      </c>
    </row>
    <row r="13" spans="1:2" ht="14.25">
      <c r="A13" s="19" t="s">
        <v>12</v>
      </c>
      <c r="B13" s="17"/>
    </row>
    <row r="14" spans="1:2" ht="14.25">
      <c r="A14" s="19" t="s">
        <v>13</v>
      </c>
      <c r="B14" s="17"/>
    </row>
    <row r="15" spans="1:2" ht="14.25">
      <c r="A15" s="19" t="s">
        <v>14</v>
      </c>
      <c r="B15" s="17"/>
    </row>
    <row r="16" spans="1:2" ht="14.25">
      <c r="A16" s="19" t="s">
        <v>15</v>
      </c>
      <c r="B16" s="17"/>
    </row>
    <row r="17" spans="1:2" ht="14.25">
      <c r="A17" s="19" t="s">
        <v>16</v>
      </c>
      <c r="B17" s="17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:B17"/>
    </sheetView>
  </sheetViews>
  <sheetFormatPr defaultColWidth="9.140625" defaultRowHeight="15"/>
  <cols>
    <col min="1" max="1" width="31.8515625" style="0" customWidth="1"/>
    <col min="2" max="2" width="28.421875" style="0" customWidth="1"/>
  </cols>
  <sheetData>
    <row r="1" spans="1:2" ht="36.75">
      <c r="A1" s="13" t="s">
        <v>28</v>
      </c>
      <c r="B1" s="24" t="s">
        <v>24</v>
      </c>
    </row>
    <row r="2" spans="1:2" ht="16.5">
      <c r="A2" s="15" t="s">
        <v>0</v>
      </c>
      <c r="B2" s="25">
        <f>B3+B7+B8</f>
        <v>325912</v>
      </c>
    </row>
    <row r="3" spans="1:2" ht="14.25">
      <c r="A3" s="16" t="s">
        <v>1</v>
      </c>
      <c r="B3" s="17">
        <f>B4</f>
        <v>144876</v>
      </c>
    </row>
    <row r="4" spans="1:2" ht="14.25">
      <c r="A4" s="18" t="s">
        <v>2</v>
      </c>
      <c r="B4" s="17">
        <v>144876</v>
      </c>
    </row>
    <row r="5" spans="1:2" ht="14.25">
      <c r="A5" s="18" t="s">
        <v>5</v>
      </c>
      <c r="B5" s="17"/>
    </row>
    <row r="6" spans="1:2" ht="14.25">
      <c r="A6" s="16" t="s">
        <v>6</v>
      </c>
      <c r="B6" s="17"/>
    </row>
    <row r="7" spans="1:2" ht="14.25">
      <c r="A7" s="19" t="s">
        <v>7</v>
      </c>
      <c r="B7" s="17">
        <v>0</v>
      </c>
    </row>
    <row r="8" spans="1:2" ht="14.25">
      <c r="A8" s="19" t="s">
        <v>21</v>
      </c>
      <c r="B8" s="17">
        <v>181036</v>
      </c>
    </row>
    <row r="9" spans="1:2" ht="30">
      <c r="A9" s="20" t="s">
        <v>22</v>
      </c>
      <c r="B9" s="21">
        <v>166611</v>
      </c>
    </row>
    <row r="10" spans="1:2" ht="16.5">
      <c r="A10" s="15" t="s">
        <v>9</v>
      </c>
      <c r="B10" s="25">
        <f>B12</f>
        <v>325912</v>
      </c>
    </row>
    <row r="11" spans="1:2" ht="14.25">
      <c r="A11" s="19" t="s">
        <v>10</v>
      </c>
      <c r="B11" s="17"/>
    </row>
    <row r="12" spans="1:2" ht="14.25">
      <c r="A12" s="19" t="s">
        <v>11</v>
      </c>
      <c r="B12" s="17">
        <v>325912</v>
      </c>
    </row>
    <row r="13" spans="1:2" ht="14.25">
      <c r="A13" s="19" t="s">
        <v>12</v>
      </c>
      <c r="B13" s="17"/>
    </row>
    <row r="14" spans="1:2" ht="14.25">
      <c r="A14" s="19" t="s">
        <v>13</v>
      </c>
      <c r="B14" s="17"/>
    </row>
    <row r="15" spans="1:2" ht="14.25">
      <c r="A15" s="19" t="s">
        <v>14</v>
      </c>
      <c r="B15" s="17"/>
    </row>
    <row r="16" spans="1:2" ht="14.25">
      <c r="A16" s="19" t="s">
        <v>15</v>
      </c>
      <c r="B16" s="17"/>
    </row>
    <row r="17" spans="1:2" ht="14.25">
      <c r="A17" s="19" t="s">
        <v>16</v>
      </c>
      <c r="B17" s="17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0">
      <selection activeCell="A1" sqref="A1:B17"/>
    </sheetView>
  </sheetViews>
  <sheetFormatPr defaultColWidth="9.140625" defaultRowHeight="15"/>
  <cols>
    <col min="1" max="1" width="30.7109375" style="0" customWidth="1"/>
    <col min="2" max="2" width="25.8515625" style="0" customWidth="1"/>
  </cols>
  <sheetData>
    <row r="1" spans="1:2" ht="36.75">
      <c r="A1" s="13" t="s">
        <v>28</v>
      </c>
      <c r="B1" s="24" t="s">
        <v>25</v>
      </c>
    </row>
    <row r="2" spans="1:2" ht="16.5">
      <c r="A2" s="15" t="s">
        <v>0</v>
      </c>
      <c r="B2" s="25">
        <f>B3+B6+B7+B8</f>
        <v>772582</v>
      </c>
    </row>
    <row r="3" spans="1:2" ht="14.25">
      <c r="A3" s="16" t="s">
        <v>1</v>
      </c>
      <c r="B3" s="17">
        <f>B4</f>
        <v>291450</v>
      </c>
    </row>
    <row r="4" spans="1:2" ht="14.25">
      <c r="A4" s="18" t="s">
        <v>2</v>
      </c>
      <c r="B4" s="17">
        <v>291450</v>
      </c>
    </row>
    <row r="5" spans="1:2" ht="14.25">
      <c r="A5" s="18" t="s">
        <v>5</v>
      </c>
      <c r="B5" s="17">
        <v>0</v>
      </c>
    </row>
    <row r="6" spans="1:2" ht="14.25">
      <c r="A6" s="16" t="s">
        <v>6</v>
      </c>
      <c r="B6" s="17">
        <v>25</v>
      </c>
    </row>
    <row r="7" spans="1:2" ht="14.25">
      <c r="A7" s="19" t="s">
        <v>7</v>
      </c>
      <c r="B7" s="17">
        <v>339</v>
      </c>
    </row>
    <row r="8" spans="1:2" ht="14.25">
      <c r="A8" s="19" t="s">
        <v>21</v>
      </c>
      <c r="B8" s="17">
        <v>480768</v>
      </c>
    </row>
    <row r="9" spans="1:2" ht="30">
      <c r="A9" s="20" t="s">
        <v>22</v>
      </c>
      <c r="B9" s="21">
        <v>426780</v>
      </c>
    </row>
    <row r="10" spans="1:2" ht="16.5">
      <c r="A10" s="15" t="s">
        <v>9</v>
      </c>
      <c r="B10" s="25">
        <f>B11+B12+B13+B14+B15+B16+B17</f>
        <v>772582</v>
      </c>
    </row>
    <row r="11" spans="1:2" ht="14.25">
      <c r="A11" s="19" t="s">
        <v>10</v>
      </c>
      <c r="B11" s="17">
        <v>5199</v>
      </c>
    </row>
    <row r="12" spans="1:2" ht="14.25">
      <c r="A12" s="19" t="s">
        <v>11</v>
      </c>
      <c r="B12" s="17">
        <v>195818</v>
      </c>
    </row>
    <row r="13" spans="1:2" ht="14.25">
      <c r="A13" s="19" t="s">
        <v>12</v>
      </c>
      <c r="B13" s="17"/>
    </row>
    <row r="14" spans="1:2" ht="14.25">
      <c r="A14" s="19" t="s">
        <v>13</v>
      </c>
      <c r="B14" s="17">
        <v>570419</v>
      </c>
    </row>
    <row r="15" spans="1:2" ht="14.25">
      <c r="A15" s="19" t="s">
        <v>14</v>
      </c>
      <c r="B15" s="17">
        <v>1074</v>
      </c>
    </row>
    <row r="16" spans="1:2" ht="14.25">
      <c r="A16" s="19" t="s">
        <v>15</v>
      </c>
      <c r="B16" s="17"/>
    </row>
    <row r="17" spans="1:2" ht="14.25">
      <c r="A17" s="19" t="s">
        <v>16</v>
      </c>
      <c r="B17" s="17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 Opus Civium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b.piazza</dc:creator>
  <cp:keywords/>
  <dc:description/>
  <cp:lastModifiedBy>Giulia Giroldini</cp:lastModifiedBy>
  <dcterms:created xsi:type="dcterms:W3CDTF">2017-02-03T09:12:56Z</dcterms:created>
  <dcterms:modified xsi:type="dcterms:W3CDTF">2018-06-25T07:14:43Z</dcterms:modified>
  <cp:category/>
  <cp:version/>
  <cp:contentType/>
  <cp:contentStatus/>
</cp:coreProperties>
</file>