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12420" windowHeight="541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<sst xmlns="http://schemas.openxmlformats.org/spreadsheetml/2006/main" count="605" uniqueCount="306">
  <si>
    <t>TIPOLOGIA ATTO</t>
  </si>
  <si>
    <t>NUMERO ATTO</t>
  </si>
  <si>
    <t>DATA ATTO</t>
  </si>
  <si>
    <t>OGGETTO PROVVEDIMENTO</t>
  </si>
  <si>
    <t>TIPOLOGIA ACQUISTO</t>
  </si>
  <si>
    <t>UFFICIO COMPETENTE</t>
  </si>
  <si>
    <t>RESPONSABILE PROCEDIMENTO AMMINISTRATIVO</t>
  </si>
  <si>
    <t>UFFICIO DESTINAZIONE</t>
  </si>
  <si>
    <t>PROCEDURA DI SCELTA CONTRAENTE</t>
  </si>
  <si>
    <t>MODALITA'</t>
  </si>
  <si>
    <t>AGGIUDICATARIO (PRECISARE RAGIONE SOCIALE)</t>
  </si>
  <si>
    <t>P.IVA COD.FISCALE</t>
  </si>
  <si>
    <t>IMPORTO CONTRATTO (IN EURO, IVA ESCLUSA)</t>
  </si>
  <si>
    <t>CIG</t>
  </si>
  <si>
    <t>TEMPI DI COMPLETAMENTO</t>
  </si>
  <si>
    <t>08/01/2018</t>
  </si>
  <si>
    <t>Adesione Convenzione CONSIP Carburanti rete - Buoni acquisto 7 per acquisto buoni carburanti</t>
  </si>
  <si>
    <t>Adesione Convenzione CONSIP Fornitura gas naturale 9</t>
  </si>
  <si>
    <t>09/01/2018</t>
  </si>
  <si>
    <t>Acquisti vari per esigenze aziendali</t>
  </si>
  <si>
    <t>10/01/2018</t>
  </si>
  <si>
    <t>Cartella Socio-sanitaria per Servizi Anziani</t>
  </si>
  <si>
    <t>18/01/2018</t>
  </si>
  <si>
    <t>Adesione Convenzione CONSIP Fornitura Energia Elettrica 14</t>
  </si>
  <si>
    <t>25/01/2018</t>
  </si>
  <si>
    <t>Integrazione Contratto con Ditta CoopService per Servizio Vigilanza presso la Scuola primaria di Cadelbosco di Sopra</t>
  </si>
  <si>
    <t>Affidamento servizio grafica brochure e locandine servizi per l'infanzia a Cooperativa Sociale RE.Search</t>
  </si>
  <si>
    <t>02/02/2018</t>
  </si>
  <si>
    <t>Convenzione Intercent-ER per servizi convergenti e integrati di trasmissione dati e voce su reti fisse e mobili - Proroga</t>
  </si>
  <si>
    <t>05/02/2018</t>
  </si>
  <si>
    <t>Fornitura beni e servizi per esigenze aziendali</t>
  </si>
  <si>
    <t>08/02/2018</t>
  </si>
  <si>
    <t>Partecipazione personale dipendente a Corso di formazione "Codice del Terzo Settore e nuovi rapporti tra Comune ed organismi non lucrativi"</t>
  </si>
  <si>
    <t>15/02/2018</t>
  </si>
  <si>
    <t>Giornate di formazione Anno 2018: osservatorio provinciale appalti pubblici Modena</t>
  </si>
  <si>
    <t>27/02/2018</t>
  </si>
  <si>
    <t>Adesione Convenzione Consip: fornitura in noleggio di apparecchiature multifunzione di fascia alta per scansione, copia e stampa e dei servizi connessi per le Pubbliche Amministrazioni</t>
  </si>
  <si>
    <t>01/03/2018</t>
  </si>
  <si>
    <t>Affidamento forniture beni e servizi per esigenze aziendali</t>
  </si>
  <si>
    <t>02/03/2018</t>
  </si>
  <si>
    <t>Servizio di mediazione culturale e consulenza psicologica Scuole Infanzia: Convenzione con Associazione Prodigio</t>
  </si>
  <si>
    <t>Affidamento Corso di inglese per bambini in età prescolare Scuola di Infanzia di Castelnovo di Sotto</t>
  </si>
  <si>
    <t>08/03/2018</t>
  </si>
  <si>
    <t>Partecipazione personale dipendente a Corso di formazione "Il Nuovo CCNL del Comparto Funzioni Locali - Le importanti novità introdotte dalla preintesa del 21.02.2018</t>
  </si>
  <si>
    <t>13/03/2018</t>
  </si>
  <si>
    <t>Affidamento servizio di consulenza giuridica ai sensi Art. 36 del D.lgs 50/2016 a Studio Legale Avv. Eugenia Monegatti</t>
  </si>
  <si>
    <t>26/03/2018</t>
  </si>
  <si>
    <t>Affidamento fornitura beni e servizi per esigenze aziendali</t>
  </si>
  <si>
    <t>11/04/2018</t>
  </si>
  <si>
    <t>Procedura negoziata per affidamento servizi assicurativi: approvazioni verbali e aggiudicazione definitiva</t>
  </si>
  <si>
    <t>16/04/2018</t>
  </si>
  <si>
    <t>Servizio assistenza nella gestione dei piani di autocontrollo HACCP anno 2018 – Scuola dell'Infanzia Girasole/Palomar Castelnovo di Sotto R.E.</t>
  </si>
  <si>
    <t>18/04/2018</t>
  </si>
  <si>
    <t>Affidamento del servizio di supporto specialistico al datore di lavoro per le attività previste in materia di gestione del rischio legionella e nomina responsabile per la gestione del rischio legionella ai sensi delle linee guida nazionali e regionali delibere di Giunta Regionale n. 1115/2008 e 828/2017</t>
  </si>
  <si>
    <t>02/05/2018</t>
  </si>
  <si>
    <t>Affidamento corso di yoga per bambini in età prescolare Scuola Infanzia di Castelnovo di Sotto</t>
  </si>
  <si>
    <t>09/05/2018</t>
  </si>
  <si>
    <t>Adesione accordo quadro ai sensi dell'art. 54 del D.lgs 50/2016 stipulato da Asp Magiera Ansaloni per l'affidamento del servizio di fornitura di prodotti monouso per l'incontinenza a minori impatti ambientali e il servizio aggiuntivo di assistenza, consulenza infermieristica e reportistica post vendita e approvazione del contratto derivato</t>
  </si>
  <si>
    <t>10/05/2018</t>
  </si>
  <si>
    <t>Affidamento a Lepida S.p.A del servizio di supporto per gli adempimenti previsti dal Regolamento UE 2016/679 in materia di protezione dei dati personali (GDPR) per gli anni 2018-2020</t>
  </si>
  <si>
    <t>15/05/2018</t>
  </si>
  <si>
    <t>28/05/2018</t>
  </si>
  <si>
    <t>Affidamento fornitura prodotti linea igiene</t>
  </si>
  <si>
    <t>05/06/2018</t>
  </si>
  <si>
    <t>Programma contabilità generale: upgrade e passaggio a versione 2.0</t>
  </si>
  <si>
    <t>06/06/2018</t>
  </si>
  <si>
    <t>08/06/2018</t>
  </si>
  <si>
    <t>Affidamenti vari per adeguamento locale ossigeno</t>
  </si>
  <si>
    <t>18/06/2018</t>
  </si>
  <si>
    <t>20/06/2018</t>
  </si>
  <si>
    <t>22/06/2018</t>
  </si>
  <si>
    <t>Affidamento fornitura beni e servizi per esigenze aziendali: Noleggio automezzo per disabili</t>
  </si>
  <si>
    <t>28/06/2018</t>
  </si>
  <si>
    <t>PROVVEDIMENTO DIRIGENZIALE</t>
  </si>
  <si>
    <t>Affidamento Servizio di controllo e di manutenzione ordinaria impianti elettrici e la redazione del Registro di manutenzione elettrica per la Casa Residenza per Anziani e Centri Diurni di Castelnovo di Sotto e di Cadelbosco di Sopra</t>
  </si>
  <si>
    <t>ADVENIAS</t>
  </si>
  <si>
    <t>ZCD21A7D46</t>
  </si>
  <si>
    <t>03210661207</t>
  </si>
  <si>
    <t>AFFIDAMENTO DIRETTO</t>
  </si>
  <si>
    <t>ZCF23A18A4</t>
  </si>
  <si>
    <t>BERTANI E C.</t>
  </si>
  <si>
    <t>Z4F2291923</t>
  </si>
  <si>
    <t>00219590353</t>
  </si>
  <si>
    <t>CALDARINI E ASSOCIATI</t>
  </si>
  <si>
    <t>NO CIG</t>
  </si>
  <si>
    <t xml:space="preserve">02365460357 </t>
  </si>
  <si>
    <t>CBA INFORMATICA SRL</t>
  </si>
  <si>
    <t>01854700224</t>
  </si>
  <si>
    <t>Z6C23E2AAB</t>
  </si>
  <si>
    <t>CENTRO FORNITURE ALBERGHIERE</t>
  </si>
  <si>
    <t>Z7323FA9F5</t>
  </si>
  <si>
    <t>00965580095</t>
  </si>
  <si>
    <t>ODA MEPA</t>
  </si>
  <si>
    <t>COOP. SERVICE</t>
  </si>
  <si>
    <t>ZA921E20D2</t>
  </si>
  <si>
    <t>00310180351</t>
  </si>
  <si>
    <t>COOP. RESEARCH</t>
  </si>
  <si>
    <t>Z0421E2E32</t>
  </si>
  <si>
    <t>02233060355</t>
  </si>
  <si>
    <t>COTONIERA FACCHINI</t>
  </si>
  <si>
    <t>Z0822DFFA1</t>
  </si>
  <si>
    <t>01054090376</t>
  </si>
  <si>
    <t>Z662414EFF</t>
  </si>
  <si>
    <t>ELETTROTECNICA TEDESCHI SRL</t>
  </si>
  <si>
    <t>ZA92432AEF</t>
  </si>
  <si>
    <t>00680100351</t>
  </si>
  <si>
    <t>EMME SERVIZI SRL</t>
  </si>
  <si>
    <t>Z8D2394F81</t>
  </si>
  <si>
    <t>02967430360</t>
  </si>
  <si>
    <t>ENI  SPA</t>
  </si>
  <si>
    <t>ZB92197219</t>
  </si>
  <si>
    <t>00905811006</t>
  </si>
  <si>
    <t>ZCC23AE6B6</t>
  </si>
  <si>
    <t>03318780966</t>
  </si>
  <si>
    <t>FARMACIE COMUNALI RIUNITE</t>
  </si>
  <si>
    <t>ZC92192CE0</t>
  </si>
  <si>
    <t>00761840354</t>
  </si>
  <si>
    <t>ZE922EDC17</t>
  </si>
  <si>
    <t>FERRARI ATTREZZATURE DI FERRARI NICOLA</t>
  </si>
  <si>
    <t>Z4623AB6D4</t>
  </si>
  <si>
    <t>FRRNCL77E02H223W</t>
  </si>
  <si>
    <t>GALIAZZO BRUNO S.N.C.</t>
  </si>
  <si>
    <t>Z9823979B0</t>
  </si>
  <si>
    <t>02008520286</t>
  </si>
  <si>
    <t>Z4323BCB7E</t>
  </si>
  <si>
    <t>020085020286</t>
  </si>
  <si>
    <t>GAREL SRL</t>
  </si>
  <si>
    <t>ZA523C86B4</t>
  </si>
  <si>
    <t>02739320352</t>
  </si>
  <si>
    <t>GRAPHILAND ITALIA</t>
  </si>
  <si>
    <t>ZE52208CF6</t>
  </si>
  <si>
    <t>01889500359</t>
  </si>
  <si>
    <t>ILGER COM SRL</t>
  </si>
  <si>
    <t>ZC223E576B</t>
  </si>
  <si>
    <t>02256810348</t>
  </si>
  <si>
    <t>IREN MERCATO S.P.A.</t>
  </si>
  <si>
    <t>01178580997</t>
  </si>
  <si>
    <t>ADESIONE CONVENZIONE CONSIP</t>
  </si>
  <si>
    <t>ITINERE SERVIZI CULTURALI</t>
  </si>
  <si>
    <t>Z572298FF8</t>
  </si>
  <si>
    <t>02679940359</t>
  </si>
  <si>
    <t>ZDE2373C5A</t>
  </si>
  <si>
    <t>KYOCERA</t>
  </si>
  <si>
    <t>Z4E2286571</t>
  </si>
  <si>
    <t>02973040963</t>
  </si>
  <si>
    <t>KORA SISTEMI INFORMATICI</t>
  </si>
  <si>
    <t>Z2A2414A97</t>
  </si>
  <si>
    <t>02048930206</t>
  </si>
  <si>
    <t>MONEGATTI EUGENIA AVVOCATO</t>
  </si>
  <si>
    <t>Z79228FC42</t>
  </si>
  <si>
    <t>01565640347</t>
  </si>
  <si>
    <t xml:space="preserve">MONTANARI FRANCO </t>
  </si>
  <si>
    <t>Z9621AFC9E</t>
  </si>
  <si>
    <t>02970480360</t>
  </si>
  <si>
    <t xml:space="preserve">MONTANARI TERMOIDRAULICA </t>
  </si>
  <si>
    <t>ZD324DB0D1</t>
  </si>
  <si>
    <t>02139610352</t>
  </si>
  <si>
    <t>NISCENT SRL</t>
  </si>
  <si>
    <t>Z97226A66A</t>
  </si>
  <si>
    <t>01951160207</t>
  </si>
  <si>
    <t>OLMEDO</t>
  </si>
  <si>
    <t>Z6B219EB3E</t>
  </si>
  <si>
    <t>02062440355</t>
  </si>
  <si>
    <t>RDO MEPA</t>
  </si>
  <si>
    <t>Z62241A629</t>
  </si>
  <si>
    <t>OPITEC ITALIA</t>
  </si>
  <si>
    <t>ZD622F3809</t>
  </si>
  <si>
    <t>01451640211</t>
  </si>
  <si>
    <t>PALUAN PROFESSIONAL SRL</t>
  </si>
  <si>
    <t>Z2A2392427</t>
  </si>
  <si>
    <t>02632510356</t>
  </si>
  <si>
    <t>PRODIGIO ASSOCIAZIONE</t>
  </si>
  <si>
    <t>ZEA22981AA</t>
  </si>
  <si>
    <t>02046660359</t>
  </si>
  <si>
    <t>PRO SENECTUTE S.R.L</t>
  </si>
  <si>
    <t>01889110209</t>
  </si>
  <si>
    <t>Z0422CF9BF</t>
  </si>
  <si>
    <t>SANTEX S.p.A</t>
  </si>
  <si>
    <t>748141207E</t>
  </si>
  <si>
    <t>00860580158</t>
  </si>
  <si>
    <t>SHARP ELECTRONICS ITALIA SPA</t>
  </si>
  <si>
    <t>ZDD22865BF</t>
  </si>
  <si>
    <t>09275090158</t>
  </si>
  <si>
    <t>SIAC VENETA</t>
  </si>
  <si>
    <t>Z442379153</t>
  </si>
  <si>
    <t>03706320276</t>
  </si>
  <si>
    <t>SPAGGIARI EDIZIONI SRL</t>
  </si>
  <si>
    <t>Z082234F24</t>
  </si>
  <si>
    <t>02578750347</t>
  </si>
  <si>
    <t xml:space="preserve">SPIGAS </t>
  </si>
  <si>
    <t>7345128F5C</t>
  </si>
  <si>
    <t>01159920113</t>
  </si>
  <si>
    <t>STUDIO ALFA</t>
  </si>
  <si>
    <t>Z5E232FCD4</t>
  </si>
  <si>
    <t>01425830351</t>
  </si>
  <si>
    <t>STUDIO CONSULIS</t>
  </si>
  <si>
    <t>Z4B2324B25</t>
  </si>
  <si>
    <t>02822250342</t>
  </si>
  <si>
    <t>TECNOMOTOSCOPE</t>
  </si>
  <si>
    <t>ZA72271694</t>
  </si>
  <si>
    <t>02302620352</t>
  </si>
  <si>
    <t>TIPOGRAFIA TORIAZZI</t>
  </si>
  <si>
    <t>Z592409716</t>
  </si>
  <si>
    <t>00938080348</t>
  </si>
  <si>
    <t>Fornitura buoni carburanti</t>
  </si>
  <si>
    <t>DIRETTORE GENERALE</t>
  </si>
  <si>
    <t>SERVIZI AMMINISTRATIVI</t>
  </si>
  <si>
    <t>Fornitura gas naturale</t>
  </si>
  <si>
    <t>Fornitura parafarmaci</t>
  </si>
  <si>
    <t>Noleggio autoveicolo</t>
  </si>
  <si>
    <t>CASA RESIDENZA PER ANZIANI</t>
  </si>
  <si>
    <t>SCI GIRASOLE PALOMAR</t>
  </si>
  <si>
    <t>TRASPORTO DISABILI</t>
  </si>
  <si>
    <t>Servizio fornitura software</t>
  </si>
  <si>
    <t>CASA RESIDENZA PER ANZIANI E CENTRI DIURNI</t>
  </si>
  <si>
    <t>Fornitura energia elettrica</t>
  </si>
  <si>
    <t>SERVIZI VARI</t>
  </si>
  <si>
    <t>Servizio di vigilanza</t>
  </si>
  <si>
    <t>SCUOLA OBBLIGO</t>
  </si>
  <si>
    <t>Servizio di grafica locandine Scuola Infanzia</t>
  </si>
  <si>
    <t>SCUOLE INFANZIA</t>
  </si>
  <si>
    <t xml:space="preserve"> 28/02/2018</t>
  </si>
  <si>
    <t>Proroga precedente affidamento in attesa nuova Convenzione Intercent-ER</t>
  </si>
  <si>
    <t>Servizi di telefonia</t>
  </si>
  <si>
    <t>Abbonamenti riviste</t>
  </si>
  <si>
    <t>Corso formazione</t>
  </si>
  <si>
    <t>Noleggio multifuzione</t>
  </si>
  <si>
    <t>Fornitura buste commerciali</t>
  </si>
  <si>
    <t xml:space="preserve">Fornitura divise </t>
  </si>
  <si>
    <t>Servizio verifiche sicurezza elettromedicali</t>
  </si>
  <si>
    <t>Servizio di mediazione culturale e consulenza psicologica</t>
  </si>
  <si>
    <t xml:space="preserve"> 31/12/2018</t>
  </si>
  <si>
    <t>Servizio per bambini età prescolare</t>
  </si>
  <si>
    <t>Servizio consulenza giuridica</t>
  </si>
  <si>
    <t>Fornitura materiale per attività ricreative</t>
  </si>
  <si>
    <t>SERVIZI PER ANZIANI</t>
  </si>
  <si>
    <t>Servizio assistenza HACCP</t>
  </si>
  <si>
    <t>31.12.2018</t>
  </si>
  <si>
    <t>Servizio supporto prevenzione rischio legionella</t>
  </si>
  <si>
    <t>Servizi per bambini in età prescolare</t>
  </si>
  <si>
    <t>Fornitura presidi per incontinenza</t>
  </si>
  <si>
    <t>ADESIONE ACCORDO QUADRO A SEGUITO DI PROCEDURA APERTA</t>
  </si>
  <si>
    <t>Servizio supporto in materia di protezione dati personali</t>
  </si>
  <si>
    <t>AFFIDAMENTO SOCIETA' IN HOUSE</t>
  </si>
  <si>
    <t>LEPIDA S.P.A</t>
  </si>
  <si>
    <t>Fornitura adeguamento software Cartella Socio-Sanitaria</t>
  </si>
  <si>
    <t>Corso formazione antincendio</t>
  </si>
  <si>
    <t>Fornitura omogeneizzatore</t>
  </si>
  <si>
    <t>Fornitura sfigmomanometro</t>
  </si>
  <si>
    <t>Fornitura guanti monouso</t>
  </si>
  <si>
    <t>Fornitura prodotti linea igiene</t>
  </si>
  <si>
    <t>SCI VARINI</t>
  </si>
  <si>
    <t>Servizio manutenzione locale ossigeno</t>
  </si>
  <si>
    <t>Forniture stoviglie</t>
  </si>
  <si>
    <t>Fornitura registro contratti</t>
  </si>
  <si>
    <t>Fornitura tovagliato</t>
  </si>
  <si>
    <t>Fornitura stampanti</t>
  </si>
  <si>
    <t>Noleggio automezzo</t>
  </si>
  <si>
    <t>Servizio manutenzione elettriche</t>
  </si>
  <si>
    <t>Servizio  manutenzione lavastoviglie</t>
  </si>
  <si>
    <t>ZE01A41843</t>
  </si>
  <si>
    <t>TIM SPA</t>
  </si>
  <si>
    <t>00488410010</t>
  </si>
  <si>
    <t>Licenze software</t>
  </si>
  <si>
    <t>Licenza per dominio sito</t>
  </si>
  <si>
    <t>Fornitura generatore di vapore</t>
  </si>
  <si>
    <t>PROVINCIA DI MODENA</t>
  </si>
  <si>
    <t>01375710363</t>
  </si>
  <si>
    <t>Fornitura licenze  server</t>
  </si>
  <si>
    <t>02770891204</t>
  </si>
  <si>
    <t>ESSITY SP.A.</t>
  </si>
  <si>
    <t>Fornitura software contabilità generale</t>
  </si>
  <si>
    <t>Servizio riparazione lavatrici</t>
  </si>
  <si>
    <t>Canoni rinnovo posta elettronica</t>
  </si>
  <si>
    <t>PROCEDURA NEGOZIATA PREVIO AVVISO PUBBLICO INTERESSE</t>
  </si>
  <si>
    <t>PIATTAFORMA INTERCENT-ER</t>
  </si>
  <si>
    <t>Itas Assicurazioni</t>
  </si>
  <si>
    <t>PARTECIPANTI GARA</t>
  </si>
  <si>
    <t>Servizi assicurativi All risk danni ai beni - Lotto 1</t>
  </si>
  <si>
    <t>Servizi assicurativi Danni veicoli non di proprietà - Lotto 2</t>
  </si>
  <si>
    <t>Servizi assicurativi RCT-RCO danni materiali - Lotto 3</t>
  </si>
  <si>
    <t>Servizi assicurativi RC danni patrimoniali- Lotto 4</t>
  </si>
  <si>
    <t>Servizi assicurativi Infortuni - Lotto 5</t>
  </si>
  <si>
    <t>Servizi assicurativi Tutela legale - Lotto 6</t>
  </si>
  <si>
    <t>Aig Europe</t>
  </si>
  <si>
    <t>73892509FE</t>
  </si>
  <si>
    <t>Generali Assicurazioni</t>
  </si>
  <si>
    <t>7389255E1D</t>
  </si>
  <si>
    <t>7389257FC3</t>
  </si>
  <si>
    <t>Unipol SAI</t>
  </si>
  <si>
    <t>73892634BA</t>
  </si>
  <si>
    <t>Aig Europe, UnipolSAI</t>
  </si>
  <si>
    <t>Aig Europe, Lloyds</t>
  </si>
  <si>
    <t>Unipol, Generali Italia</t>
  </si>
  <si>
    <t>Itas Assicurazioni, Unipol SAI</t>
  </si>
  <si>
    <t>Generali Italia SpA, UnipolSAI</t>
  </si>
  <si>
    <t>00110750221</t>
  </si>
  <si>
    <t>08037550962</t>
  </si>
  <si>
    <t>00818570012</t>
  </si>
  <si>
    <t>00885351007</t>
  </si>
  <si>
    <t>Approvazione accordo con Asp Magiera Ansaloni per la gestione unificata delle procedure amministrative di appalto per affidamento mediante gara pubblica del servizio di somministrazione di lavoro temporaneo</t>
  </si>
  <si>
    <t>Accordo con PA per gestione unificata gara</t>
  </si>
  <si>
    <t>ACCORDO CON PA</t>
  </si>
  <si>
    <t>ASP MAGIERA ANSALONI</t>
  </si>
  <si>
    <t>No CIG</t>
  </si>
  <si>
    <t>01327630354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</si>
</sst>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" fillId="0" borderId="0" applyBorder="0" applyProtection="0">
      <alignment/>
    </xf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 applyBorder="0" applyProtection="0">
      <alignment/>
    </xf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64" fontId="1" fillId="36" borderId="10" xfId="61" applyNumberFormat="1" applyFont="1" applyFill="1" applyBorder="1" applyAlignment="1" applyProtection="1">
      <alignment wrapText="1"/>
      <protection/>
    </xf>
    <xf numFmtId="49" fontId="1" fillId="33" borderId="10" xfId="0" applyNumberFormat="1" applyFont="1" applyFill="1" applyBorder="1" applyAlignment="1">
      <alignment horizontal="center" wrapText="1"/>
    </xf>
    <xf numFmtId="49" fontId="1" fillId="36" borderId="10" xfId="0" applyNumberFormat="1" applyFont="1" applyFill="1" applyBorder="1" applyAlignment="1">
      <alignment horizontal="center"/>
    </xf>
    <xf numFmtId="49" fontId="1" fillId="37" borderId="10" xfId="0" applyNumberFormat="1" applyFont="1" applyFill="1" applyBorder="1" applyAlignment="1">
      <alignment horizontal="center"/>
    </xf>
    <xf numFmtId="49" fontId="1" fillId="38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wrapText="1"/>
    </xf>
    <xf numFmtId="14" fontId="5" fillId="33" borderId="10" xfId="0" applyNumberFormat="1" applyFont="1" applyFill="1" applyBorder="1" applyAlignment="1">
      <alignment horizontal="center"/>
    </xf>
    <xf numFmtId="0" fontId="1" fillId="36" borderId="10" xfId="0" applyNumberFormat="1" applyFont="1" applyFill="1" applyBorder="1" applyAlignment="1">
      <alignment wrapText="1"/>
    </xf>
    <xf numFmtId="14" fontId="5" fillId="36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14" fontId="5" fillId="36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38" borderId="10" xfId="0" applyNumberFormat="1" applyFont="1" applyFill="1" applyBorder="1" applyAlignment="1">
      <alignment wrapText="1"/>
    </xf>
    <xf numFmtId="0" fontId="1" fillId="37" borderId="10" xfId="0" applyNumberFormat="1" applyFont="1" applyFill="1" applyBorder="1" applyAlignment="1">
      <alignment wrapText="1"/>
    </xf>
    <xf numFmtId="14" fontId="1" fillId="37" borderId="10" xfId="0" applyNumberFormat="1" applyFont="1" applyFill="1" applyBorder="1" applyAlignment="1">
      <alignment horizontal="center"/>
    </xf>
    <xf numFmtId="14" fontId="5" fillId="38" borderId="10" xfId="0" applyNumberFormat="1" applyFont="1" applyFill="1" applyBorder="1" applyAlignment="1">
      <alignment horizontal="center"/>
    </xf>
    <xf numFmtId="14" fontId="1" fillId="36" borderId="10" xfId="0" applyNumberFormat="1" applyFont="1" applyFill="1" applyBorder="1" applyAlignment="1">
      <alignment horizontal="center"/>
    </xf>
    <xf numFmtId="44" fontId="4" fillId="35" borderId="10" xfId="61" applyFont="1" applyFill="1" applyBorder="1" applyAlignment="1">
      <alignment horizontal="center" vertical="center" wrapText="1"/>
    </xf>
    <xf numFmtId="44" fontId="1" fillId="33" borderId="10" xfId="61" applyFont="1" applyFill="1" applyBorder="1" applyAlignment="1" applyProtection="1">
      <alignment/>
      <protection/>
    </xf>
    <xf numFmtId="44" fontId="1" fillId="36" borderId="10" xfId="61" applyFont="1" applyFill="1" applyBorder="1" applyAlignment="1">
      <alignment/>
    </xf>
    <xf numFmtId="44" fontId="1" fillId="36" borderId="10" xfId="61" applyFont="1" applyFill="1" applyBorder="1" applyAlignment="1" applyProtection="1">
      <alignment/>
      <protection/>
    </xf>
    <xf numFmtId="44" fontId="1" fillId="38" borderId="10" xfId="61" applyFont="1" applyFill="1" applyBorder="1" applyAlignment="1">
      <alignment/>
    </xf>
    <xf numFmtId="44" fontId="1" fillId="37" borderId="10" xfId="61" applyFont="1" applyFill="1" applyBorder="1" applyAlignment="1">
      <alignment/>
    </xf>
    <xf numFmtId="44" fontId="1" fillId="38" borderId="10" xfId="61" applyFont="1" applyFill="1" applyBorder="1" applyAlignment="1" applyProtection="1">
      <alignment/>
      <protection/>
    </xf>
    <xf numFmtId="44" fontId="0" fillId="0" borderId="0" xfId="61" applyFont="1" applyAlignment="1">
      <alignment/>
    </xf>
    <xf numFmtId="44" fontId="0" fillId="33" borderId="10" xfId="61" applyFont="1" applyFill="1" applyBorder="1" applyAlignment="1">
      <alignment/>
    </xf>
    <xf numFmtId="14" fontId="1" fillId="33" borderId="10" xfId="0" applyNumberFormat="1" applyFont="1" applyFill="1" applyBorder="1" applyAlignment="1">
      <alignment horizontal="center"/>
    </xf>
    <xf numFmtId="14" fontId="0" fillId="36" borderId="10" xfId="0" applyNumberFormat="1" applyFont="1" applyFill="1" applyBorder="1" applyAlignment="1">
      <alignment horizontal="center"/>
    </xf>
    <xf numFmtId="164" fontId="1" fillId="36" borderId="10" xfId="0" applyNumberFormat="1" applyFont="1" applyFill="1" applyBorder="1" applyAlignment="1">
      <alignment wrapText="1"/>
    </xf>
    <xf numFmtId="0" fontId="5" fillId="36" borderId="10" xfId="0" applyNumberFormat="1" applyFont="1" applyFill="1" applyBorder="1" applyAlignment="1">
      <alignment wrapText="1"/>
    </xf>
    <xf numFmtId="49" fontId="5" fillId="36" borderId="10" xfId="0" applyNumberFormat="1" applyFont="1" applyFill="1" applyBorder="1" applyAlignment="1">
      <alignment horizontal="center"/>
    </xf>
    <xf numFmtId="44" fontId="0" fillId="36" borderId="10" xfId="61" applyFont="1" applyFill="1" applyBorder="1" applyAlignment="1">
      <alignment/>
    </xf>
    <xf numFmtId="17" fontId="5" fillId="3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4" fontId="0" fillId="0" borderId="10" xfId="61" applyFont="1" applyBorder="1" applyAlignment="1">
      <alignment/>
    </xf>
    <xf numFmtId="0" fontId="1" fillId="36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4" fontId="1" fillId="37" borderId="10" xfId="6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164" fontId="1" fillId="37" borderId="10" xfId="61" applyNumberFormat="1" applyFont="1" applyFill="1" applyBorder="1" applyAlignment="1" applyProtection="1">
      <alignment wrapText="1"/>
      <protection/>
    </xf>
    <xf numFmtId="4" fontId="1" fillId="36" borderId="10" xfId="0" applyNumberFormat="1" applyFont="1" applyFill="1" applyBorder="1" applyAlignment="1">
      <alignment wrapText="1"/>
    </xf>
    <xf numFmtId="14" fontId="0" fillId="0" borderId="10" xfId="0" applyNumberFormat="1" applyFont="1" applyBorder="1" applyAlignment="1">
      <alignment horizontal="center"/>
    </xf>
    <xf numFmtId="14" fontId="1" fillId="38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6" borderId="10" xfId="43" applyNumberFormat="1" applyFont="1" applyFill="1" applyBorder="1" applyAlignment="1" applyProtection="1">
      <alignment horizontal="center"/>
      <protection/>
    </xf>
    <xf numFmtId="0" fontId="1" fillId="36" borderId="10" xfId="0" applyNumberFormat="1" applyFont="1" applyFill="1" applyBorder="1" applyAlignment="1">
      <alignment horizontal="center"/>
    </xf>
    <xf numFmtId="0" fontId="1" fillId="38" borderId="10" xfId="0" applyNumberFormat="1" applyFont="1" applyFill="1" applyBorder="1" applyAlignment="1">
      <alignment horizontal="center"/>
    </xf>
    <xf numFmtId="0" fontId="1" fillId="36" borderId="10" xfId="36" applyNumberFormat="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center" wrapText="1"/>
    </xf>
    <xf numFmtId="0" fontId="1" fillId="37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3" borderId="11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9" fontId="0" fillId="33" borderId="11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35290308" TargetMode="External" /><Relationship Id="rId2" Type="http://schemas.openxmlformats.org/officeDocument/2006/relationships/hyperlink" Target="https://smartcig.anticorruzione.it/AVCP-SmartCig/preparaDettaglioComunicazioneOS.action?codDettaglioCarnet=35532208" TargetMode="External" /><Relationship Id="rId3" Type="http://schemas.openxmlformats.org/officeDocument/2006/relationships/hyperlink" Target="https://smartcig.anticorruzione.it/AVCP-SmartCig/preparaDettaglioComunicazioneOS.action?codDettaglioCarnet=36274471" TargetMode="External" /><Relationship Id="rId4" Type="http://schemas.openxmlformats.org/officeDocument/2006/relationships/hyperlink" Target="https://smartcig.anticorruzione.it/AVCP-SmartCig/preparaDettaglioComunicazioneOS.action?codDettaglioCarnet=36278133" TargetMode="External" /><Relationship Id="rId5" Type="http://schemas.openxmlformats.org/officeDocument/2006/relationships/hyperlink" Target="https://smartcig.anticorruzione.it/AVCP-SmartCig/preparaDettaglioComunicazioneOS.action?codDettaglioCarnet=37174231" TargetMode="External" /><Relationship Id="rId6" Type="http://schemas.openxmlformats.org/officeDocument/2006/relationships/hyperlink" Target="https://smartcig.anticorruzione.it/AVCP-SmartCig/preparaDettaglioComunicazioneOS.action?codDettaglioCarnet=37361697" TargetMode="External" /><Relationship Id="rId7" Type="http://schemas.openxmlformats.org/officeDocument/2006/relationships/hyperlink" Target="https://smartcig.anticorruzione.it/AVCP-SmartCig/preparaDettaglioComunicazioneOS.action?codDettaglioCarnet=34143144" TargetMode="External" /><Relationship Id="rId8" Type="http://schemas.openxmlformats.org/officeDocument/2006/relationships/hyperlink" Target="https://smartcig.anticorruzione.it/AVCP-SmartCig/preparaDettaglioComunicazioneOS.action?codDettaglioCarnet=37956204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44">
      <selection activeCell="L47" sqref="L47"/>
    </sheetView>
  </sheetViews>
  <sheetFormatPr defaultColWidth="8.7109375" defaultRowHeight="15"/>
  <cols>
    <col min="1" max="1" width="18.28125" style="8" customWidth="1"/>
    <col min="2" max="2" width="8.7109375" style="5" customWidth="1"/>
    <col min="3" max="3" width="17.140625" style="5" customWidth="1"/>
    <col min="4" max="4" width="38.421875" style="5" customWidth="1"/>
    <col min="5" max="5" width="29.00390625" style="8" customWidth="1"/>
    <col min="6" max="6" width="28.421875" style="5" customWidth="1"/>
    <col min="7" max="7" width="20.421875" style="5" customWidth="1"/>
    <col min="8" max="8" width="16.00390625" style="8" customWidth="1"/>
    <col min="9" max="9" width="16.7109375" style="8" customWidth="1"/>
    <col min="10" max="10" width="21.8515625" style="5" customWidth="1"/>
    <col min="11" max="11" width="25.57421875" style="8" customWidth="1"/>
    <col min="12" max="12" width="17.8515625" style="59" customWidth="1"/>
    <col min="13" max="13" width="16.8515625" style="43" bestFit="1" customWidth="1"/>
    <col min="14" max="14" width="19.421875" style="59" customWidth="1"/>
    <col min="15" max="16" width="16.421875" style="59" customWidth="1"/>
    <col min="17" max="17" width="22.7109375" style="8" customWidth="1"/>
    <col min="18" max="16384" width="8.7109375" style="5" customWidth="1"/>
  </cols>
  <sheetData>
    <row r="1" spans="1:18" ht="57.7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5" t="s">
        <v>8</v>
      </c>
      <c r="J1" s="15" t="s">
        <v>9</v>
      </c>
      <c r="K1" s="15" t="s">
        <v>10</v>
      </c>
      <c r="L1" s="17" t="s">
        <v>11</v>
      </c>
      <c r="M1" s="36" t="s">
        <v>12</v>
      </c>
      <c r="N1" s="17" t="s">
        <v>13</v>
      </c>
      <c r="O1" s="73" t="s">
        <v>14</v>
      </c>
      <c r="P1" s="73"/>
      <c r="Q1" s="73" t="s">
        <v>277</v>
      </c>
      <c r="R1" s="73"/>
    </row>
    <row r="2" spans="1:16" ht="43.5">
      <c r="A2" s="6" t="s">
        <v>73</v>
      </c>
      <c r="B2" s="4">
        <v>1</v>
      </c>
      <c r="C2" s="7" t="s">
        <v>15</v>
      </c>
      <c r="D2" s="3" t="s">
        <v>16</v>
      </c>
      <c r="E2" s="6" t="s">
        <v>204</v>
      </c>
      <c r="F2" s="13" t="s">
        <v>206</v>
      </c>
      <c r="G2" s="13" t="s">
        <v>205</v>
      </c>
      <c r="H2" s="6" t="s">
        <v>216</v>
      </c>
      <c r="I2" s="18" t="s">
        <v>137</v>
      </c>
      <c r="J2" s="13"/>
      <c r="K2" s="23" t="s">
        <v>109</v>
      </c>
      <c r="L2" s="19" t="s">
        <v>111</v>
      </c>
      <c r="M2" s="37">
        <v>14500</v>
      </c>
      <c r="N2" s="64" t="s">
        <v>110</v>
      </c>
      <c r="O2" s="24">
        <v>43101</v>
      </c>
      <c r="P2" s="24">
        <v>43465</v>
      </c>
    </row>
    <row r="3" spans="1:16" ht="43.5">
      <c r="A3" s="6" t="s">
        <v>73</v>
      </c>
      <c r="B3" s="4">
        <v>2</v>
      </c>
      <c r="C3" s="7" t="s">
        <v>15</v>
      </c>
      <c r="D3" s="3" t="s">
        <v>17</v>
      </c>
      <c r="E3" s="6" t="s">
        <v>207</v>
      </c>
      <c r="F3" s="13" t="s">
        <v>206</v>
      </c>
      <c r="G3" s="13" t="s">
        <v>205</v>
      </c>
      <c r="H3" s="6" t="s">
        <v>216</v>
      </c>
      <c r="I3" s="6" t="s">
        <v>137</v>
      </c>
      <c r="J3" s="13"/>
      <c r="K3" s="25" t="s">
        <v>189</v>
      </c>
      <c r="L3" s="19" t="s">
        <v>191</v>
      </c>
      <c r="M3" s="38">
        <v>45000</v>
      </c>
      <c r="N3" s="65" t="s">
        <v>190</v>
      </c>
      <c r="O3" s="26">
        <v>43191</v>
      </c>
      <c r="P3" s="35">
        <v>43555</v>
      </c>
    </row>
    <row r="4" spans="1:16" ht="54" customHeight="1">
      <c r="A4" s="80" t="s">
        <v>73</v>
      </c>
      <c r="B4" s="74">
        <f>B3+1</f>
        <v>3</v>
      </c>
      <c r="C4" s="76" t="s">
        <v>18</v>
      </c>
      <c r="D4" s="78" t="s">
        <v>19</v>
      </c>
      <c r="E4" s="6" t="s">
        <v>208</v>
      </c>
      <c r="F4" s="13" t="s">
        <v>206</v>
      </c>
      <c r="G4" s="13" t="s">
        <v>205</v>
      </c>
      <c r="H4" s="6" t="s">
        <v>210</v>
      </c>
      <c r="I4" s="6" t="s">
        <v>78</v>
      </c>
      <c r="J4" s="6" t="s">
        <v>78</v>
      </c>
      <c r="K4" s="25" t="s">
        <v>114</v>
      </c>
      <c r="L4" s="19" t="s">
        <v>116</v>
      </c>
      <c r="M4" s="39">
        <v>476.26</v>
      </c>
      <c r="N4" s="66" t="s">
        <v>115</v>
      </c>
      <c r="O4" s="28">
        <v>43102</v>
      </c>
      <c r="P4" s="35">
        <v>43251</v>
      </c>
    </row>
    <row r="5" spans="1:16" ht="30">
      <c r="A5" s="79"/>
      <c r="B5" s="75"/>
      <c r="C5" s="77"/>
      <c r="D5" s="79"/>
      <c r="E5" s="6" t="s">
        <v>259</v>
      </c>
      <c r="F5" s="13" t="s">
        <v>206</v>
      </c>
      <c r="G5" s="13" t="s">
        <v>205</v>
      </c>
      <c r="H5" s="6" t="s">
        <v>211</v>
      </c>
      <c r="I5" s="6" t="s">
        <v>78</v>
      </c>
      <c r="J5" s="6" t="s">
        <v>78</v>
      </c>
      <c r="K5" s="31" t="s">
        <v>151</v>
      </c>
      <c r="L5" s="22" t="s">
        <v>153</v>
      </c>
      <c r="M5" s="40">
        <v>151.66</v>
      </c>
      <c r="N5" s="67" t="s">
        <v>152</v>
      </c>
      <c r="O5" s="28">
        <v>43111</v>
      </c>
      <c r="P5" s="63">
        <v>43131</v>
      </c>
    </row>
    <row r="6" spans="1:16" ht="30">
      <c r="A6" s="79"/>
      <c r="B6" s="75"/>
      <c r="C6" s="77"/>
      <c r="D6" s="79"/>
      <c r="E6" s="6" t="s">
        <v>209</v>
      </c>
      <c r="F6" s="13" t="s">
        <v>206</v>
      </c>
      <c r="G6" s="13" t="s">
        <v>205</v>
      </c>
      <c r="H6" s="6" t="s">
        <v>212</v>
      </c>
      <c r="I6" s="6" t="s">
        <v>78</v>
      </c>
      <c r="J6" s="6" t="s">
        <v>163</v>
      </c>
      <c r="K6" s="25" t="s">
        <v>160</v>
      </c>
      <c r="L6" s="20" t="s">
        <v>162</v>
      </c>
      <c r="M6" s="38">
        <v>8500</v>
      </c>
      <c r="N6" s="68" t="s">
        <v>161</v>
      </c>
      <c r="O6" s="28">
        <v>43109</v>
      </c>
      <c r="P6" s="63">
        <v>43290</v>
      </c>
    </row>
    <row r="7" spans="1:16" ht="43.5">
      <c r="A7" s="6" t="s">
        <v>73</v>
      </c>
      <c r="B7" s="4">
        <f>B4+1</f>
        <v>4</v>
      </c>
      <c r="C7" s="7" t="s">
        <v>20</v>
      </c>
      <c r="D7" s="3" t="s">
        <v>21</v>
      </c>
      <c r="E7" s="6" t="s">
        <v>213</v>
      </c>
      <c r="F7" s="13" t="s">
        <v>206</v>
      </c>
      <c r="G7" s="13" t="s">
        <v>205</v>
      </c>
      <c r="H7" s="6" t="s">
        <v>214</v>
      </c>
      <c r="I7" s="6" t="s">
        <v>78</v>
      </c>
      <c r="J7" s="6" t="s">
        <v>78</v>
      </c>
      <c r="K7" s="32" t="s">
        <v>75</v>
      </c>
      <c r="L7" s="19" t="s">
        <v>77</v>
      </c>
      <c r="M7" s="41">
        <v>8800</v>
      </c>
      <c r="N7" s="54" t="s">
        <v>76</v>
      </c>
      <c r="O7" s="33">
        <v>43101</v>
      </c>
      <c r="P7" s="63">
        <v>43830</v>
      </c>
    </row>
    <row r="8" spans="1:16" ht="43.5">
      <c r="A8" s="6" t="s">
        <v>73</v>
      </c>
      <c r="B8" s="1">
        <f>B7+1</f>
        <v>5</v>
      </c>
      <c r="C8" s="2" t="s">
        <v>22</v>
      </c>
      <c r="D8" s="3" t="s">
        <v>23</v>
      </c>
      <c r="E8" s="6" t="s">
        <v>215</v>
      </c>
      <c r="F8" s="13" t="s">
        <v>206</v>
      </c>
      <c r="G8" s="13" t="s">
        <v>205</v>
      </c>
      <c r="H8" s="6" t="s">
        <v>216</v>
      </c>
      <c r="I8" s="6" t="s">
        <v>137</v>
      </c>
      <c r="J8" s="6"/>
      <c r="K8" s="25" t="s">
        <v>135</v>
      </c>
      <c r="L8" s="19" t="s">
        <v>136</v>
      </c>
      <c r="M8" s="38">
        <v>44000</v>
      </c>
      <c r="N8" s="66">
        <v>7357486584</v>
      </c>
      <c r="O8" s="28">
        <v>43191</v>
      </c>
      <c r="P8" s="24">
        <v>43555</v>
      </c>
    </row>
    <row r="9" spans="1:16" ht="43.5">
      <c r="A9" s="6" t="s">
        <v>73</v>
      </c>
      <c r="B9" s="1">
        <v>12</v>
      </c>
      <c r="C9" s="2" t="s">
        <v>24</v>
      </c>
      <c r="D9" s="3" t="s">
        <v>25</v>
      </c>
      <c r="E9" s="6" t="s">
        <v>217</v>
      </c>
      <c r="F9" s="13" t="s">
        <v>206</v>
      </c>
      <c r="G9" s="13" t="s">
        <v>205</v>
      </c>
      <c r="H9" s="6" t="s">
        <v>218</v>
      </c>
      <c r="I9" s="6" t="s">
        <v>78</v>
      </c>
      <c r="J9" s="6" t="s">
        <v>78</v>
      </c>
      <c r="K9" s="31" t="s">
        <v>93</v>
      </c>
      <c r="L9" s="20" t="s">
        <v>95</v>
      </c>
      <c r="M9" s="42">
        <v>635</v>
      </c>
      <c r="N9" s="67" t="s">
        <v>94</v>
      </c>
      <c r="O9" s="34">
        <v>43130</v>
      </c>
      <c r="P9" s="24">
        <v>43465</v>
      </c>
    </row>
    <row r="10" spans="1:16" ht="43.5">
      <c r="A10" s="6" t="s">
        <v>73</v>
      </c>
      <c r="B10" s="1">
        <v>13</v>
      </c>
      <c r="C10" s="2" t="s">
        <v>24</v>
      </c>
      <c r="D10" s="3" t="s">
        <v>26</v>
      </c>
      <c r="E10" s="6" t="s">
        <v>219</v>
      </c>
      <c r="F10" s="13" t="s">
        <v>206</v>
      </c>
      <c r="G10" s="13" t="s">
        <v>205</v>
      </c>
      <c r="H10" s="6" t="s">
        <v>220</v>
      </c>
      <c r="I10" s="6" t="s">
        <v>78</v>
      </c>
      <c r="J10" s="6" t="s">
        <v>78</v>
      </c>
      <c r="K10" s="25" t="s">
        <v>96</v>
      </c>
      <c r="L10" s="20" t="s">
        <v>98</v>
      </c>
      <c r="M10" s="39">
        <v>420</v>
      </c>
      <c r="N10" s="67" t="s">
        <v>97</v>
      </c>
      <c r="O10" s="35">
        <v>43125</v>
      </c>
      <c r="P10" s="24" t="s">
        <v>221</v>
      </c>
    </row>
    <row r="11" spans="1:17" s="11" customFormat="1" ht="57.75">
      <c r="A11" s="3" t="s">
        <v>73</v>
      </c>
      <c r="B11" s="1">
        <v>17</v>
      </c>
      <c r="C11" s="2" t="s">
        <v>27</v>
      </c>
      <c r="D11" s="3" t="s">
        <v>28</v>
      </c>
      <c r="E11" s="3" t="s">
        <v>223</v>
      </c>
      <c r="F11" s="1" t="s">
        <v>206</v>
      </c>
      <c r="G11" s="1" t="s">
        <v>205</v>
      </c>
      <c r="H11" s="3" t="s">
        <v>220</v>
      </c>
      <c r="I11" s="3" t="s">
        <v>78</v>
      </c>
      <c r="J11" s="3" t="s">
        <v>222</v>
      </c>
      <c r="K11" s="3" t="s">
        <v>261</v>
      </c>
      <c r="L11" s="20" t="s">
        <v>262</v>
      </c>
      <c r="M11" s="44">
        <v>5000</v>
      </c>
      <c r="N11" s="66" t="s">
        <v>260</v>
      </c>
      <c r="O11" s="24">
        <v>43137</v>
      </c>
      <c r="P11" s="24">
        <v>43318</v>
      </c>
      <c r="Q11" s="14"/>
    </row>
    <row r="12" spans="1:16" ht="30">
      <c r="A12" s="78" t="s">
        <v>73</v>
      </c>
      <c r="B12" s="84">
        <v>18</v>
      </c>
      <c r="C12" s="84" t="s">
        <v>29</v>
      </c>
      <c r="D12" s="84" t="s">
        <v>30</v>
      </c>
      <c r="E12" s="23" t="s">
        <v>263</v>
      </c>
      <c r="F12" s="13" t="s">
        <v>206</v>
      </c>
      <c r="G12" s="13" t="s">
        <v>205</v>
      </c>
      <c r="H12" s="6" t="s">
        <v>220</v>
      </c>
      <c r="I12" s="6" t="s">
        <v>78</v>
      </c>
      <c r="J12" s="6" t="s">
        <v>78</v>
      </c>
      <c r="K12" s="23" t="s">
        <v>129</v>
      </c>
      <c r="L12" s="19" t="s">
        <v>131</v>
      </c>
      <c r="M12" s="37">
        <v>1365</v>
      </c>
      <c r="N12" s="64" t="s">
        <v>130</v>
      </c>
      <c r="O12" s="45">
        <v>43136</v>
      </c>
      <c r="P12" s="24">
        <v>43465</v>
      </c>
    </row>
    <row r="13" spans="1:16" ht="30">
      <c r="A13" s="79"/>
      <c r="B13" s="75"/>
      <c r="C13" s="75"/>
      <c r="D13" s="75"/>
      <c r="E13" s="25" t="s">
        <v>264</v>
      </c>
      <c r="F13" s="13" t="s">
        <v>206</v>
      </c>
      <c r="G13" s="13" t="s">
        <v>205</v>
      </c>
      <c r="H13" s="6" t="s">
        <v>216</v>
      </c>
      <c r="I13" s="6" t="s">
        <v>78</v>
      </c>
      <c r="J13" s="6" t="s">
        <v>78</v>
      </c>
      <c r="K13" s="25" t="s">
        <v>157</v>
      </c>
      <c r="L13" s="20" t="s">
        <v>159</v>
      </c>
      <c r="M13" s="38">
        <v>225</v>
      </c>
      <c r="N13" s="68" t="s">
        <v>158</v>
      </c>
      <c r="O13" s="46">
        <v>43160</v>
      </c>
      <c r="P13" s="24">
        <v>43524</v>
      </c>
    </row>
    <row r="14" spans="1:16" ht="30">
      <c r="A14" s="79"/>
      <c r="B14" s="75"/>
      <c r="C14" s="75"/>
      <c r="D14" s="75"/>
      <c r="E14" s="47" t="s">
        <v>224</v>
      </c>
      <c r="F14" s="13" t="s">
        <v>206</v>
      </c>
      <c r="G14" s="13" t="s">
        <v>205</v>
      </c>
      <c r="H14" s="6" t="s">
        <v>220</v>
      </c>
      <c r="I14" s="6" t="s">
        <v>78</v>
      </c>
      <c r="J14" s="6" t="s">
        <v>78</v>
      </c>
      <c r="K14" s="25" t="s">
        <v>186</v>
      </c>
      <c r="L14" s="20" t="s">
        <v>188</v>
      </c>
      <c r="M14" s="38">
        <v>217</v>
      </c>
      <c r="N14" s="65" t="s">
        <v>187</v>
      </c>
      <c r="O14" s="35">
        <v>43139</v>
      </c>
      <c r="P14" s="24">
        <v>43465</v>
      </c>
    </row>
    <row r="15" spans="1:16" ht="30">
      <c r="A15" s="79"/>
      <c r="B15" s="75"/>
      <c r="C15" s="75"/>
      <c r="D15" s="75"/>
      <c r="E15" s="25" t="s">
        <v>265</v>
      </c>
      <c r="F15" s="13" t="s">
        <v>206</v>
      </c>
      <c r="G15" s="13" t="s">
        <v>205</v>
      </c>
      <c r="H15" s="6" t="s">
        <v>211</v>
      </c>
      <c r="I15" s="6" t="s">
        <v>78</v>
      </c>
      <c r="J15" s="6" t="s">
        <v>78</v>
      </c>
      <c r="K15" s="25" t="s">
        <v>198</v>
      </c>
      <c r="L15" s="20" t="s">
        <v>200</v>
      </c>
      <c r="M15" s="38">
        <v>840</v>
      </c>
      <c r="N15" s="66" t="s">
        <v>199</v>
      </c>
      <c r="O15" s="28">
        <v>43153</v>
      </c>
      <c r="P15" s="24">
        <v>43220</v>
      </c>
    </row>
    <row r="16" spans="1:16" ht="57.75">
      <c r="A16" s="6" t="s">
        <v>73</v>
      </c>
      <c r="B16" s="1">
        <v>19</v>
      </c>
      <c r="C16" s="2" t="s">
        <v>31</v>
      </c>
      <c r="D16" s="3" t="s">
        <v>32</v>
      </c>
      <c r="E16" s="6" t="s">
        <v>225</v>
      </c>
      <c r="F16" s="13" t="s">
        <v>206</v>
      </c>
      <c r="G16" s="13" t="s">
        <v>205</v>
      </c>
      <c r="H16" s="6" t="s">
        <v>206</v>
      </c>
      <c r="I16" s="6" t="s">
        <v>78</v>
      </c>
      <c r="J16" s="6" t="s">
        <v>78</v>
      </c>
      <c r="K16" s="32" t="s">
        <v>83</v>
      </c>
      <c r="L16" s="19" t="s">
        <v>85</v>
      </c>
      <c r="M16" s="41">
        <v>280</v>
      </c>
      <c r="N16" s="54" t="s">
        <v>84</v>
      </c>
      <c r="O16" s="33">
        <v>43150</v>
      </c>
      <c r="P16" s="24">
        <v>43150</v>
      </c>
    </row>
    <row r="17" spans="1:17" s="10" customFormat="1" ht="43.5">
      <c r="A17" s="3" t="s">
        <v>73</v>
      </c>
      <c r="B17" s="1">
        <v>21</v>
      </c>
      <c r="C17" s="2" t="s">
        <v>33</v>
      </c>
      <c r="D17" s="3" t="s">
        <v>34</v>
      </c>
      <c r="E17" s="3" t="s">
        <v>225</v>
      </c>
      <c r="F17" s="1" t="s">
        <v>206</v>
      </c>
      <c r="G17" s="1" t="s">
        <v>205</v>
      </c>
      <c r="H17" s="3" t="s">
        <v>206</v>
      </c>
      <c r="I17" s="3" t="s">
        <v>78</v>
      </c>
      <c r="J17" s="3" t="s">
        <v>78</v>
      </c>
      <c r="K17" s="3" t="s">
        <v>266</v>
      </c>
      <c r="L17" s="19" t="s">
        <v>267</v>
      </c>
      <c r="M17" s="44">
        <v>900</v>
      </c>
      <c r="N17" s="69" t="s">
        <v>84</v>
      </c>
      <c r="O17" s="24">
        <v>43146</v>
      </c>
      <c r="P17" s="24">
        <v>43465</v>
      </c>
      <c r="Q17" s="9"/>
    </row>
    <row r="18" spans="1:16" ht="45">
      <c r="A18" s="80" t="s">
        <v>73</v>
      </c>
      <c r="B18" s="80">
        <v>26</v>
      </c>
      <c r="C18" s="80" t="s">
        <v>35</v>
      </c>
      <c r="D18" s="80" t="s">
        <v>36</v>
      </c>
      <c r="E18" s="6" t="s">
        <v>226</v>
      </c>
      <c r="F18" s="1" t="s">
        <v>206</v>
      </c>
      <c r="G18" s="1" t="s">
        <v>205</v>
      </c>
      <c r="H18" s="6" t="s">
        <v>216</v>
      </c>
      <c r="I18" s="6" t="s">
        <v>137</v>
      </c>
      <c r="J18" s="6"/>
      <c r="K18" s="48" t="s">
        <v>142</v>
      </c>
      <c r="L18" s="49" t="s">
        <v>144</v>
      </c>
      <c r="M18" s="50">
        <v>8577.6</v>
      </c>
      <c r="N18" s="70" t="s">
        <v>143</v>
      </c>
      <c r="O18" s="51">
        <v>43160</v>
      </c>
      <c r="P18" s="51">
        <v>44621</v>
      </c>
    </row>
    <row r="19" spans="1:16" ht="45">
      <c r="A19" s="79"/>
      <c r="B19" s="79"/>
      <c r="C19" s="79"/>
      <c r="D19" s="79"/>
      <c r="E19" s="6" t="s">
        <v>226</v>
      </c>
      <c r="F19" s="1" t="s">
        <v>206</v>
      </c>
      <c r="G19" s="1" t="s">
        <v>205</v>
      </c>
      <c r="H19" s="6" t="s">
        <v>210</v>
      </c>
      <c r="I19" s="6" t="s">
        <v>137</v>
      </c>
      <c r="J19" s="6"/>
      <c r="K19" s="25" t="s">
        <v>180</v>
      </c>
      <c r="L19" s="20" t="s">
        <v>182</v>
      </c>
      <c r="M19" s="38">
        <v>2101.12</v>
      </c>
      <c r="N19" s="66" t="s">
        <v>181</v>
      </c>
      <c r="O19" s="51">
        <v>43160</v>
      </c>
      <c r="P19" s="51">
        <v>44621</v>
      </c>
    </row>
    <row r="20" spans="1:16" ht="45">
      <c r="A20" s="80" t="s">
        <v>73</v>
      </c>
      <c r="B20" s="84">
        <v>27</v>
      </c>
      <c r="C20" s="85" t="s">
        <v>37</v>
      </c>
      <c r="D20" s="78" t="s">
        <v>38</v>
      </c>
      <c r="E20" s="6" t="s">
        <v>227</v>
      </c>
      <c r="F20" s="1" t="s">
        <v>206</v>
      </c>
      <c r="G20" s="1" t="s">
        <v>205</v>
      </c>
      <c r="H20" s="6" t="s">
        <v>206</v>
      </c>
      <c r="I20" s="6" t="s">
        <v>78</v>
      </c>
      <c r="J20" s="6" t="s">
        <v>78</v>
      </c>
      <c r="K20" s="32" t="s">
        <v>80</v>
      </c>
      <c r="L20" s="19" t="s">
        <v>82</v>
      </c>
      <c r="M20" s="41">
        <v>520</v>
      </c>
      <c r="N20" s="54" t="s">
        <v>81</v>
      </c>
      <c r="O20" s="33">
        <v>43160</v>
      </c>
      <c r="P20" s="24">
        <v>43220</v>
      </c>
    </row>
    <row r="21" spans="1:16" ht="30">
      <c r="A21" s="79"/>
      <c r="B21" s="75"/>
      <c r="C21" s="77"/>
      <c r="D21" s="79"/>
      <c r="E21" s="6" t="s">
        <v>228</v>
      </c>
      <c r="F21" s="1" t="s">
        <v>206</v>
      </c>
      <c r="G21" s="1" t="s">
        <v>205</v>
      </c>
      <c r="H21" s="6" t="s">
        <v>220</v>
      </c>
      <c r="I21" s="6" t="s">
        <v>78</v>
      </c>
      <c r="J21" s="6" t="s">
        <v>92</v>
      </c>
      <c r="K21" s="25" t="s">
        <v>99</v>
      </c>
      <c r="L21" s="20" t="s">
        <v>101</v>
      </c>
      <c r="M21" s="39">
        <v>1024.25</v>
      </c>
      <c r="N21" s="66" t="s">
        <v>100</v>
      </c>
      <c r="O21" s="35">
        <v>43181</v>
      </c>
      <c r="P21" s="24">
        <v>43251</v>
      </c>
    </row>
    <row r="22" spans="1:16" ht="30">
      <c r="A22" s="79"/>
      <c r="B22" s="75"/>
      <c r="C22" s="77"/>
      <c r="D22" s="79"/>
      <c r="E22" s="6" t="s">
        <v>229</v>
      </c>
      <c r="F22" s="1" t="s">
        <v>206</v>
      </c>
      <c r="G22" s="1" t="s">
        <v>205</v>
      </c>
      <c r="H22" s="6" t="s">
        <v>210</v>
      </c>
      <c r="I22" s="6" t="s">
        <v>78</v>
      </c>
      <c r="J22" s="6" t="s">
        <v>92</v>
      </c>
      <c r="K22" s="25" t="s">
        <v>174</v>
      </c>
      <c r="L22" s="19" t="s">
        <v>175</v>
      </c>
      <c r="M22" s="38">
        <v>980</v>
      </c>
      <c r="N22" s="66" t="s">
        <v>176</v>
      </c>
      <c r="O22" s="28">
        <v>43160</v>
      </c>
      <c r="P22" s="24">
        <v>43465</v>
      </c>
    </row>
    <row r="23" spans="1:16" ht="43.5">
      <c r="A23" s="6" t="s">
        <v>73</v>
      </c>
      <c r="B23" s="1">
        <v>28</v>
      </c>
      <c r="C23" s="2" t="s">
        <v>39</v>
      </c>
      <c r="D23" s="3" t="s">
        <v>40</v>
      </c>
      <c r="E23" s="6" t="s">
        <v>230</v>
      </c>
      <c r="F23" s="1" t="s">
        <v>206</v>
      </c>
      <c r="G23" s="1" t="s">
        <v>205</v>
      </c>
      <c r="H23" s="6" t="s">
        <v>220</v>
      </c>
      <c r="I23" s="6" t="s">
        <v>78</v>
      </c>
      <c r="J23" s="6" t="s">
        <v>78</v>
      </c>
      <c r="K23" s="25" t="s">
        <v>171</v>
      </c>
      <c r="L23" s="21" t="s">
        <v>173</v>
      </c>
      <c r="M23" s="38">
        <v>2664</v>
      </c>
      <c r="N23" s="66" t="s">
        <v>172</v>
      </c>
      <c r="O23" s="35">
        <v>43160</v>
      </c>
      <c r="P23" s="24" t="s">
        <v>231</v>
      </c>
    </row>
    <row r="24" spans="1:16" ht="45">
      <c r="A24" s="6" t="s">
        <v>73</v>
      </c>
      <c r="B24" s="1">
        <v>31</v>
      </c>
      <c r="C24" s="12" t="s">
        <v>39</v>
      </c>
      <c r="D24" s="3" t="s">
        <v>41</v>
      </c>
      <c r="E24" s="6" t="s">
        <v>232</v>
      </c>
      <c r="F24" s="1" t="s">
        <v>206</v>
      </c>
      <c r="G24" s="1" t="s">
        <v>205</v>
      </c>
      <c r="H24" s="6" t="s">
        <v>211</v>
      </c>
      <c r="I24" s="6" t="s">
        <v>78</v>
      </c>
      <c r="J24" s="6" t="s">
        <v>92</v>
      </c>
      <c r="K24" s="25" t="s">
        <v>138</v>
      </c>
      <c r="L24" s="19" t="s">
        <v>140</v>
      </c>
      <c r="M24" s="38">
        <v>720</v>
      </c>
      <c r="N24" s="66" t="s">
        <v>139</v>
      </c>
      <c r="O24" s="35">
        <v>43161</v>
      </c>
      <c r="P24" s="24">
        <v>43281</v>
      </c>
    </row>
    <row r="25" spans="1:17" s="11" customFormat="1" ht="75">
      <c r="A25" s="3" t="s">
        <v>73</v>
      </c>
      <c r="B25" s="1">
        <v>33</v>
      </c>
      <c r="C25" s="2" t="s">
        <v>42</v>
      </c>
      <c r="D25" s="3" t="s">
        <v>43</v>
      </c>
      <c r="E25" s="3" t="s">
        <v>225</v>
      </c>
      <c r="F25" s="1" t="s">
        <v>206</v>
      </c>
      <c r="G25" s="1" t="s">
        <v>205</v>
      </c>
      <c r="H25" s="3" t="s">
        <v>206</v>
      </c>
      <c r="I25" s="3" t="s">
        <v>78</v>
      </c>
      <c r="J25" s="3" t="s">
        <v>78</v>
      </c>
      <c r="K25" s="3" t="s">
        <v>83</v>
      </c>
      <c r="L25" s="19" t="s">
        <v>85</v>
      </c>
      <c r="M25" s="44">
        <v>562</v>
      </c>
      <c r="N25" s="69" t="s">
        <v>84</v>
      </c>
      <c r="O25" s="24">
        <v>43174</v>
      </c>
      <c r="P25" s="24">
        <v>43174</v>
      </c>
      <c r="Q25" s="14"/>
    </row>
    <row r="26" spans="1:16" ht="43.5">
      <c r="A26" s="6" t="s">
        <v>73</v>
      </c>
      <c r="B26" s="1">
        <v>34</v>
      </c>
      <c r="C26" s="2" t="s">
        <v>44</v>
      </c>
      <c r="D26" s="3" t="s">
        <v>45</v>
      </c>
      <c r="E26" s="6" t="s">
        <v>233</v>
      </c>
      <c r="F26" s="1" t="s">
        <v>206</v>
      </c>
      <c r="G26" s="1" t="s">
        <v>205</v>
      </c>
      <c r="H26" s="6" t="s">
        <v>206</v>
      </c>
      <c r="I26" s="6" t="s">
        <v>78</v>
      </c>
      <c r="J26" s="6" t="s">
        <v>92</v>
      </c>
      <c r="K26" s="31" t="s">
        <v>148</v>
      </c>
      <c r="L26" s="22" t="s">
        <v>150</v>
      </c>
      <c r="M26" s="40">
        <v>4100</v>
      </c>
      <c r="N26" s="67" t="s">
        <v>149</v>
      </c>
      <c r="O26" s="24">
        <v>43173</v>
      </c>
      <c r="P26" s="24">
        <v>43524</v>
      </c>
    </row>
    <row r="27" spans="1:16" ht="30">
      <c r="A27" s="78" t="s">
        <v>73</v>
      </c>
      <c r="B27" s="78">
        <v>42</v>
      </c>
      <c r="C27" s="81" t="s">
        <v>46</v>
      </c>
      <c r="D27" s="78" t="s">
        <v>47</v>
      </c>
      <c r="E27" s="3" t="s">
        <v>208</v>
      </c>
      <c r="F27" s="1" t="s">
        <v>206</v>
      </c>
      <c r="G27" s="1" t="s">
        <v>205</v>
      </c>
      <c r="H27" s="3" t="s">
        <v>210</v>
      </c>
      <c r="I27" s="3" t="s">
        <v>78</v>
      </c>
      <c r="J27" s="3" t="s">
        <v>78</v>
      </c>
      <c r="K27" s="25" t="s">
        <v>114</v>
      </c>
      <c r="L27" s="19" t="s">
        <v>116</v>
      </c>
      <c r="M27" s="39">
        <v>394.52</v>
      </c>
      <c r="N27" s="64" t="s">
        <v>117</v>
      </c>
      <c r="O27" s="28">
        <v>43186</v>
      </c>
      <c r="P27" s="24">
        <v>43373</v>
      </c>
    </row>
    <row r="28" spans="1:16" ht="30">
      <c r="A28" s="83"/>
      <c r="B28" s="83"/>
      <c r="C28" s="82"/>
      <c r="D28" s="83"/>
      <c r="E28" s="3" t="s">
        <v>234</v>
      </c>
      <c r="F28" s="1" t="s">
        <v>206</v>
      </c>
      <c r="G28" s="1" t="s">
        <v>205</v>
      </c>
      <c r="H28" s="3" t="s">
        <v>235</v>
      </c>
      <c r="I28" s="3" t="s">
        <v>78</v>
      </c>
      <c r="J28" s="3" t="s">
        <v>92</v>
      </c>
      <c r="K28" s="25" t="s">
        <v>165</v>
      </c>
      <c r="L28" s="20" t="s">
        <v>167</v>
      </c>
      <c r="M28" s="38">
        <v>913.74</v>
      </c>
      <c r="N28" s="68" t="s">
        <v>166</v>
      </c>
      <c r="O28" s="28">
        <v>43186</v>
      </c>
      <c r="P28" s="24">
        <v>43465</v>
      </c>
    </row>
    <row r="29" spans="1:17" s="11" customFormat="1" ht="30">
      <c r="A29" s="89" t="s">
        <v>73</v>
      </c>
      <c r="B29" s="92">
        <v>51</v>
      </c>
      <c r="C29" s="95" t="s">
        <v>48</v>
      </c>
      <c r="D29" s="89" t="s">
        <v>49</v>
      </c>
      <c r="E29" s="3" t="s">
        <v>278</v>
      </c>
      <c r="F29" s="92" t="s">
        <v>206</v>
      </c>
      <c r="G29" s="92" t="s">
        <v>205</v>
      </c>
      <c r="H29" s="89" t="s">
        <v>216</v>
      </c>
      <c r="I29" s="89" t="s">
        <v>274</v>
      </c>
      <c r="J29" s="89" t="s">
        <v>275</v>
      </c>
      <c r="K29" s="3" t="s">
        <v>276</v>
      </c>
      <c r="L29" s="20" t="s">
        <v>296</v>
      </c>
      <c r="M29" s="44">
        <f>4512/12*44</f>
        <v>16544</v>
      </c>
      <c r="N29" s="69">
        <v>7389243439</v>
      </c>
      <c r="O29" s="24">
        <v>43220</v>
      </c>
      <c r="P29" s="24">
        <v>44561</v>
      </c>
      <c r="Q29" s="3" t="s">
        <v>276</v>
      </c>
    </row>
    <row r="30" spans="1:17" s="11" customFormat="1" ht="45">
      <c r="A30" s="90"/>
      <c r="B30" s="93"/>
      <c r="C30" s="96"/>
      <c r="D30" s="90"/>
      <c r="E30" s="3" t="s">
        <v>279</v>
      </c>
      <c r="F30" s="93"/>
      <c r="G30" s="93"/>
      <c r="H30" s="90"/>
      <c r="I30" s="90"/>
      <c r="J30" s="90"/>
      <c r="K30" s="3" t="s">
        <v>284</v>
      </c>
      <c r="L30" s="20" t="s">
        <v>297</v>
      </c>
      <c r="M30" s="44">
        <f>1820/12*44</f>
        <v>6673.333333333333</v>
      </c>
      <c r="N30" s="69" t="s">
        <v>285</v>
      </c>
      <c r="O30" s="24">
        <v>43220</v>
      </c>
      <c r="P30" s="24">
        <v>44561</v>
      </c>
      <c r="Q30" s="3" t="s">
        <v>291</v>
      </c>
    </row>
    <row r="31" spans="1:17" s="11" customFormat="1" ht="30">
      <c r="A31" s="90"/>
      <c r="B31" s="93"/>
      <c r="C31" s="96"/>
      <c r="D31" s="90"/>
      <c r="E31" s="3" t="s">
        <v>280</v>
      </c>
      <c r="F31" s="93"/>
      <c r="G31" s="93"/>
      <c r="H31" s="90"/>
      <c r="I31" s="90"/>
      <c r="J31" s="90"/>
      <c r="K31" s="3" t="s">
        <v>286</v>
      </c>
      <c r="L31" s="20" t="s">
        <v>299</v>
      </c>
      <c r="M31" s="44">
        <f>22000.2/12*44</f>
        <v>80667.40000000001</v>
      </c>
      <c r="N31" s="69" t="s">
        <v>287</v>
      </c>
      <c r="O31" s="24">
        <v>43220</v>
      </c>
      <c r="P31" s="24">
        <v>44561</v>
      </c>
      <c r="Q31" s="3" t="s">
        <v>295</v>
      </c>
    </row>
    <row r="32" spans="1:17" s="11" customFormat="1" ht="30">
      <c r="A32" s="90"/>
      <c r="B32" s="93"/>
      <c r="C32" s="96"/>
      <c r="D32" s="90"/>
      <c r="E32" s="3" t="s">
        <v>281</v>
      </c>
      <c r="F32" s="93"/>
      <c r="G32" s="93"/>
      <c r="H32" s="90"/>
      <c r="I32" s="90"/>
      <c r="J32" s="90"/>
      <c r="K32" s="3" t="s">
        <v>284</v>
      </c>
      <c r="L32" s="20" t="s">
        <v>297</v>
      </c>
      <c r="M32" s="44">
        <f>4275/12*44</f>
        <v>15675</v>
      </c>
      <c r="N32" s="69" t="s">
        <v>288</v>
      </c>
      <c r="O32" s="24">
        <v>43220</v>
      </c>
      <c r="P32" s="24">
        <v>44561</v>
      </c>
      <c r="Q32" s="3" t="s">
        <v>292</v>
      </c>
    </row>
    <row r="33" spans="1:17" s="11" customFormat="1" ht="30">
      <c r="A33" s="90"/>
      <c r="B33" s="93"/>
      <c r="C33" s="96"/>
      <c r="D33" s="90"/>
      <c r="E33" s="3" t="s">
        <v>282</v>
      </c>
      <c r="F33" s="93"/>
      <c r="G33" s="93"/>
      <c r="H33" s="90"/>
      <c r="I33" s="90"/>
      <c r="J33" s="90"/>
      <c r="K33" s="3" t="s">
        <v>289</v>
      </c>
      <c r="L33" s="20" t="s">
        <v>298</v>
      </c>
      <c r="M33" s="44">
        <f>3292/12*44</f>
        <v>12070.666666666666</v>
      </c>
      <c r="N33" s="69">
        <v>7389260241</v>
      </c>
      <c r="O33" s="24">
        <v>43220</v>
      </c>
      <c r="P33" s="24">
        <v>44561</v>
      </c>
      <c r="Q33" s="3" t="s">
        <v>293</v>
      </c>
    </row>
    <row r="34" spans="1:17" s="11" customFormat="1" ht="30">
      <c r="A34" s="91"/>
      <c r="B34" s="94"/>
      <c r="C34" s="97"/>
      <c r="D34" s="91"/>
      <c r="E34" s="3" t="s">
        <v>283</v>
      </c>
      <c r="F34" s="94"/>
      <c r="G34" s="94"/>
      <c r="H34" s="91"/>
      <c r="I34" s="91"/>
      <c r="J34" s="91"/>
      <c r="K34" s="3" t="s">
        <v>276</v>
      </c>
      <c r="L34" s="20" t="s">
        <v>296</v>
      </c>
      <c r="M34" s="44">
        <f>4500/12*44</f>
        <v>16500</v>
      </c>
      <c r="N34" s="69" t="s">
        <v>290</v>
      </c>
      <c r="O34" s="24">
        <v>43220</v>
      </c>
      <c r="P34" s="24">
        <v>44561</v>
      </c>
      <c r="Q34" s="3" t="s">
        <v>294</v>
      </c>
    </row>
    <row r="35" spans="1:16" ht="60">
      <c r="A35" s="6" t="s">
        <v>73</v>
      </c>
      <c r="B35" s="13">
        <v>52</v>
      </c>
      <c r="C35" s="2" t="s">
        <v>50</v>
      </c>
      <c r="D35" s="3" t="s">
        <v>51</v>
      </c>
      <c r="E35" s="6" t="s">
        <v>236</v>
      </c>
      <c r="F35" s="13" t="s">
        <v>206</v>
      </c>
      <c r="G35" s="13" t="s">
        <v>205</v>
      </c>
      <c r="H35" s="6" t="s">
        <v>211</v>
      </c>
      <c r="I35" s="6" t="s">
        <v>78</v>
      </c>
      <c r="J35" s="13"/>
      <c r="K35" s="25" t="s">
        <v>192</v>
      </c>
      <c r="L35" s="20" t="s">
        <v>194</v>
      </c>
      <c r="M35" s="38">
        <v>500</v>
      </c>
      <c r="N35" s="64" t="s">
        <v>193</v>
      </c>
      <c r="O35" s="35">
        <v>43206</v>
      </c>
      <c r="P35" s="24" t="s">
        <v>237</v>
      </c>
    </row>
    <row r="36" spans="1:17" s="11" customFormat="1" ht="120">
      <c r="A36" s="3" t="s">
        <v>73</v>
      </c>
      <c r="B36" s="1">
        <v>53</v>
      </c>
      <c r="C36" s="2" t="s">
        <v>52</v>
      </c>
      <c r="D36" s="3" t="s">
        <v>53</v>
      </c>
      <c r="E36" s="3" t="s">
        <v>238</v>
      </c>
      <c r="F36" s="1" t="s">
        <v>206</v>
      </c>
      <c r="G36" s="1" t="s">
        <v>205</v>
      </c>
      <c r="H36" s="3" t="s">
        <v>235</v>
      </c>
      <c r="I36" s="3" t="s">
        <v>78</v>
      </c>
      <c r="J36" s="54" t="s">
        <v>92</v>
      </c>
      <c r="K36" s="25" t="s">
        <v>195</v>
      </c>
      <c r="L36" s="20" t="s">
        <v>197</v>
      </c>
      <c r="M36" s="38">
        <v>13535.4</v>
      </c>
      <c r="N36" s="64" t="s">
        <v>196</v>
      </c>
      <c r="O36" s="35">
        <v>43208</v>
      </c>
      <c r="P36" s="24">
        <v>43921</v>
      </c>
      <c r="Q36" s="14"/>
    </row>
    <row r="37" spans="1:16" ht="45">
      <c r="A37" s="6" t="s">
        <v>73</v>
      </c>
      <c r="B37" s="1">
        <v>56</v>
      </c>
      <c r="C37" s="2" t="s">
        <v>54</v>
      </c>
      <c r="D37" s="3" t="s">
        <v>55</v>
      </c>
      <c r="E37" s="6" t="s">
        <v>239</v>
      </c>
      <c r="F37" s="13" t="s">
        <v>206</v>
      </c>
      <c r="G37" s="13" t="s">
        <v>205</v>
      </c>
      <c r="H37" s="6" t="s">
        <v>211</v>
      </c>
      <c r="I37" s="3" t="s">
        <v>78</v>
      </c>
      <c r="J37" s="54" t="s">
        <v>92</v>
      </c>
      <c r="K37" s="25" t="s">
        <v>138</v>
      </c>
      <c r="L37" s="19" t="s">
        <v>140</v>
      </c>
      <c r="M37" s="38">
        <v>960</v>
      </c>
      <c r="N37" s="66" t="s">
        <v>141</v>
      </c>
      <c r="O37" s="35">
        <v>43227</v>
      </c>
      <c r="P37" s="24">
        <v>43281</v>
      </c>
    </row>
    <row r="38" spans="1:17" s="11" customFormat="1" ht="28.5">
      <c r="A38" s="3" t="s">
        <v>73</v>
      </c>
      <c r="B38" s="1">
        <v>59</v>
      </c>
      <c r="C38" s="2" t="s">
        <v>56</v>
      </c>
      <c r="D38" s="3" t="s">
        <v>30</v>
      </c>
      <c r="E38" s="3" t="s">
        <v>268</v>
      </c>
      <c r="F38" s="1" t="s">
        <v>206</v>
      </c>
      <c r="G38" s="1" t="s">
        <v>205</v>
      </c>
      <c r="H38" s="3" t="s">
        <v>206</v>
      </c>
      <c r="I38" s="3" t="s">
        <v>78</v>
      </c>
      <c r="J38" s="3" t="s">
        <v>78</v>
      </c>
      <c r="K38" s="25" t="s">
        <v>183</v>
      </c>
      <c r="L38" s="20" t="s">
        <v>185</v>
      </c>
      <c r="M38" s="38">
        <v>506.65</v>
      </c>
      <c r="N38" s="66" t="s">
        <v>184</v>
      </c>
      <c r="O38" s="35">
        <v>43230</v>
      </c>
      <c r="P38" s="24">
        <v>43585</v>
      </c>
      <c r="Q38" s="14"/>
    </row>
    <row r="39" spans="1:17" s="11" customFormat="1" ht="130.5">
      <c r="A39" s="3" t="s">
        <v>73</v>
      </c>
      <c r="B39" s="3">
        <v>60</v>
      </c>
      <c r="C39" s="2" t="s">
        <v>56</v>
      </c>
      <c r="D39" s="3" t="s">
        <v>57</v>
      </c>
      <c r="E39" s="3" t="s">
        <v>240</v>
      </c>
      <c r="F39" s="1" t="s">
        <v>206</v>
      </c>
      <c r="G39" s="1" t="s">
        <v>205</v>
      </c>
      <c r="H39" s="3" t="s">
        <v>210</v>
      </c>
      <c r="I39" s="3" t="s">
        <v>241</v>
      </c>
      <c r="J39" s="3"/>
      <c r="K39" s="25" t="s">
        <v>177</v>
      </c>
      <c r="L39" s="20" t="s">
        <v>179</v>
      </c>
      <c r="M39" s="38">
        <v>87330.76</v>
      </c>
      <c r="N39" s="66" t="s">
        <v>178</v>
      </c>
      <c r="O39" s="28">
        <v>43229</v>
      </c>
      <c r="P39" s="24">
        <v>44592</v>
      </c>
      <c r="Q39" s="14"/>
    </row>
    <row r="40" spans="1:17" s="11" customFormat="1" ht="72">
      <c r="A40" s="3" t="s">
        <v>73</v>
      </c>
      <c r="B40" s="1">
        <v>61</v>
      </c>
      <c r="C40" s="2" t="s">
        <v>58</v>
      </c>
      <c r="D40" s="3" t="s">
        <v>59</v>
      </c>
      <c r="E40" s="3" t="s">
        <v>242</v>
      </c>
      <c r="F40" s="1" t="s">
        <v>206</v>
      </c>
      <c r="G40" s="1" t="s">
        <v>205</v>
      </c>
      <c r="H40" s="3" t="s">
        <v>206</v>
      </c>
      <c r="I40" s="3" t="s">
        <v>243</v>
      </c>
      <c r="J40" s="3"/>
      <c r="K40" s="25" t="s">
        <v>244</v>
      </c>
      <c r="L40" s="55" t="s">
        <v>269</v>
      </c>
      <c r="M40" s="44">
        <f>679.21+960.55*3</f>
        <v>3560.8599999999997</v>
      </c>
      <c r="N40" s="69" t="s">
        <v>84</v>
      </c>
      <c r="O40" s="24">
        <v>43231</v>
      </c>
      <c r="P40" s="24">
        <v>44196</v>
      </c>
      <c r="Q40" s="14"/>
    </row>
    <row r="41" spans="1:16" ht="45">
      <c r="A41" s="80" t="s">
        <v>73</v>
      </c>
      <c r="B41" s="84">
        <v>63</v>
      </c>
      <c r="C41" s="85" t="s">
        <v>60</v>
      </c>
      <c r="D41" s="84" t="s">
        <v>30</v>
      </c>
      <c r="E41" s="32" t="s">
        <v>245</v>
      </c>
      <c r="F41" s="13" t="s">
        <v>206</v>
      </c>
      <c r="G41" s="13" t="s">
        <v>205</v>
      </c>
      <c r="H41" s="6" t="s">
        <v>235</v>
      </c>
      <c r="I41" s="3" t="s">
        <v>78</v>
      </c>
      <c r="J41" s="3" t="s">
        <v>78</v>
      </c>
      <c r="K41" s="32" t="s">
        <v>75</v>
      </c>
      <c r="L41" s="19" t="s">
        <v>77</v>
      </c>
      <c r="M41" s="41">
        <v>1200</v>
      </c>
      <c r="N41" s="54" t="s">
        <v>79</v>
      </c>
      <c r="O41" s="33">
        <v>43238</v>
      </c>
      <c r="P41" s="62">
        <v>43830</v>
      </c>
    </row>
    <row r="42" spans="1:16" ht="30">
      <c r="A42" s="79"/>
      <c r="B42" s="75"/>
      <c r="C42" s="77"/>
      <c r="D42" s="75"/>
      <c r="E42" s="23" t="s">
        <v>246</v>
      </c>
      <c r="F42" s="13" t="s">
        <v>206</v>
      </c>
      <c r="G42" s="13" t="s">
        <v>205</v>
      </c>
      <c r="H42" s="6" t="s">
        <v>216</v>
      </c>
      <c r="I42" s="3" t="s">
        <v>78</v>
      </c>
      <c r="J42" s="3" t="s">
        <v>78</v>
      </c>
      <c r="K42" s="23" t="s">
        <v>106</v>
      </c>
      <c r="L42" s="19" t="s">
        <v>108</v>
      </c>
      <c r="M42" s="37">
        <v>1300</v>
      </c>
      <c r="N42" s="64" t="s">
        <v>107</v>
      </c>
      <c r="O42" s="33">
        <v>43235</v>
      </c>
      <c r="P42" s="62">
        <v>43281</v>
      </c>
    </row>
    <row r="43" spans="1:16" ht="30">
      <c r="A43" s="79"/>
      <c r="B43" s="75"/>
      <c r="C43" s="77"/>
      <c r="D43" s="75"/>
      <c r="E43" s="19" t="s">
        <v>247</v>
      </c>
      <c r="F43" s="13" t="s">
        <v>206</v>
      </c>
      <c r="G43" s="13" t="s">
        <v>205</v>
      </c>
      <c r="H43" s="6" t="s">
        <v>235</v>
      </c>
      <c r="I43" s="3" t="s">
        <v>78</v>
      </c>
      <c r="J43" s="3" t="s">
        <v>78</v>
      </c>
      <c r="K43" s="25" t="s">
        <v>118</v>
      </c>
      <c r="L43" s="56" t="s">
        <v>120</v>
      </c>
      <c r="M43" s="39">
        <v>1265.85</v>
      </c>
      <c r="N43" s="64" t="s">
        <v>119</v>
      </c>
      <c r="O43" s="28">
        <v>43242</v>
      </c>
      <c r="P43" s="62">
        <v>43281</v>
      </c>
    </row>
    <row r="44" spans="1:16" ht="30">
      <c r="A44" s="79"/>
      <c r="B44" s="75"/>
      <c r="C44" s="77"/>
      <c r="D44" s="75"/>
      <c r="E44" s="19" t="s">
        <v>248</v>
      </c>
      <c r="F44" s="13" t="s">
        <v>206</v>
      </c>
      <c r="G44" s="13" t="s">
        <v>205</v>
      </c>
      <c r="H44" s="6" t="s">
        <v>210</v>
      </c>
      <c r="I44" s="3" t="s">
        <v>78</v>
      </c>
      <c r="J44" s="3" t="s">
        <v>78</v>
      </c>
      <c r="K44" s="25" t="s">
        <v>121</v>
      </c>
      <c r="L44" s="19" t="s">
        <v>123</v>
      </c>
      <c r="M44" s="39">
        <v>40</v>
      </c>
      <c r="N44" s="64" t="s">
        <v>122</v>
      </c>
      <c r="O44" s="33">
        <v>43235</v>
      </c>
      <c r="P44" s="62">
        <v>43281</v>
      </c>
    </row>
    <row r="45" spans="1:16" ht="30">
      <c r="A45" s="79"/>
      <c r="B45" s="75"/>
      <c r="C45" s="77"/>
      <c r="D45" s="75"/>
      <c r="E45" s="32" t="s">
        <v>249</v>
      </c>
      <c r="F45" s="13" t="s">
        <v>206</v>
      </c>
      <c r="G45" s="13" t="s">
        <v>205</v>
      </c>
      <c r="H45" s="6" t="s">
        <v>216</v>
      </c>
      <c r="I45" s="3" t="s">
        <v>78</v>
      </c>
      <c r="J45" s="3" t="s">
        <v>92</v>
      </c>
      <c r="K45" s="32" t="s">
        <v>168</v>
      </c>
      <c r="L45" s="20" t="s">
        <v>170</v>
      </c>
      <c r="M45" s="38">
        <v>7687.1</v>
      </c>
      <c r="N45" s="66" t="s">
        <v>169</v>
      </c>
      <c r="O45" s="33">
        <v>43235</v>
      </c>
      <c r="P45" s="62">
        <v>43585</v>
      </c>
    </row>
    <row r="46" spans="1:16" ht="87">
      <c r="A46" s="30" t="s">
        <v>73</v>
      </c>
      <c r="B46" s="29">
        <v>66</v>
      </c>
      <c r="C46" s="72">
        <v>43243</v>
      </c>
      <c r="D46" s="27" t="s">
        <v>300</v>
      </c>
      <c r="E46" s="32" t="s">
        <v>301</v>
      </c>
      <c r="F46" s="13" t="s">
        <v>206</v>
      </c>
      <c r="G46" s="13" t="s">
        <v>205</v>
      </c>
      <c r="H46" s="52" t="s">
        <v>206</v>
      </c>
      <c r="I46" s="27" t="s">
        <v>302</v>
      </c>
      <c r="J46" s="27"/>
      <c r="K46" s="32" t="s">
        <v>303</v>
      </c>
      <c r="L46" s="20" t="s">
        <v>305</v>
      </c>
      <c r="M46" s="38">
        <v>2350</v>
      </c>
      <c r="N46" s="66" t="s">
        <v>304</v>
      </c>
      <c r="O46" s="33">
        <v>43252</v>
      </c>
      <c r="P46" s="62">
        <v>43647</v>
      </c>
    </row>
    <row r="47" spans="1:16" ht="28.5">
      <c r="A47" s="6" t="s">
        <v>73</v>
      </c>
      <c r="B47" s="1">
        <v>68</v>
      </c>
      <c r="C47" s="2" t="s">
        <v>61</v>
      </c>
      <c r="D47" s="3" t="s">
        <v>62</v>
      </c>
      <c r="E47" s="23" t="s">
        <v>250</v>
      </c>
      <c r="F47" s="4" t="s">
        <v>206</v>
      </c>
      <c r="G47" s="4" t="s">
        <v>205</v>
      </c>
      <c r="H47" s="6" t="s">
        <v>210</v>
      </c>
      <c r="I47" s="6" t="s">
        <v>78</v>
      </c>
      <c r="J47" s="6" t="s">
        <v>163</v>
      </c>
      <c r="K47" s="57" t="s">
        <v>270</v>
      </c>
      <c r="L47" s="20" t="s">
        <v>113</v>
      </c>
      <c r="M47" s="53">
        <v>8163.19</v>
      </c>
      <c r="N47" s="66" t="s">
        <v>112</v>
      </c>
      <c r="O47" s="24">
        <v>43252</v>
      </c>
      <c r="P47" s="24">
        <v>43465</v>
      </c>
    </row>
    <row r="48" spans="1:17" s="11" customFormat="1" ht="45">
      <c r="A48" s="3" t="s">
        <v>73</v>
      </c>
      <c r="B48" s="1">
        <v>70</v>
      </c>
      <c r="C48" s="2" t="s">
        <v>63</v>
      </c>
      <c r="D48" s="3" t="s">
        <v>64</v>
      </c>
      <c r="E48" s="3" t="s">
        <v>271</v>
      </c>
      <c r="F48" s="1" t="s">
        <v>206</v>
      </c>
      <c r="G48" s="1" t="s">
        <v>205</v>
      </c>
      <c r="H48" s="3" t="s">
        <v>206</v>
      </c>
      <c r="I48" s="3" t="s">
        <v>78</v>
      </c>
      <c r="J48" s="3" t="s">
        <v>78</v>
      </c>
      <c r="K48" s="32" t="s">
        <v>86</v>
      </c>
      <c r="L48" s="19" t="s">
        <v>87</v>
      </c>
      <c r="M48" s="58">
        <v>1600</v>
      </c>
      <c r="N48" s="66" t="s">
        <v>88</v>
      </c>
      <c r="O48" s="33">
        <v>43282</v>
      </c>
      <c r="P48" s="24">
        <v>43465</v>
      </c>
      <c r="Q48" s="14"/>
    </row>
    <row r="49" spans="1:16" ht="30">
      <c r="A49" s="78" t="s">
        <v>73</v>
      </c>
      <c r="B49" s="84">
        <v>72</v>
      </c>
      <c r="C49" s="86" t="s">
        <v>65</v>
      </c>
      <c r="D49" s="78" t="s">
        <v>47</v>
      </c>
      <c r="E49" s="3" t="s">
        <v>248</v>
      </c>
      <c r="F49" s="13" t="s">
        <v>206</v>
      </c>
      <c r="G49" s="13" t="s">
        <v>205</v>
      </c>
      <c r="H49" s="6" t="s">
        <v>210</v>
      </c>
      <c r="I49" s="3" t="s">
        <v>78</v>
      </c>
      <c r="J49" s="3" t="s">
        <v>78</v>
      </c>
      <c r="K49" s="25" t="s">
        <v>121</v>
      </c>
      <c r="L49" s="19" t="s">
        <v>125</v>
      </c>
      <c r="M49" s="39">
        <v>160</v>
      </c>
      <c r="N49" s="66" t="s">
        <v>124</v>
      </c>
      <c r="O49" s="33">
        <v>43257</v>
      </c>
      <c r="P49" s="33">
        <v>43281</v>
      </c>
    </row>
    <row r="50" spans="1:16" ht="30">
      <c r="A50" s="79"/>
      <c r="B50" s="75"/>
      <c r="C50" s="77"/>
      <c r="D50" s="79"/>
      <c r="E50" s="25" t="s">
        <v>272</v>
      </c>
      <c r="F50" s="13" t="s">
        <v>206</v>
      </c>
      <c r="G50" s="13" t="s">
        <v>205</v>
      </c>
      <c r="H50" s="6" t="s">
        <v>251</v>
      </c>
      <c r="I50" s="3" t="s">
        <v>78</v>
      </c>
      <c r="J50" s="3" t="s">
        <v>78</v>
      </c>
      <c r="K50" s="25" t="s">
        <v>126</v>
      </c>
      <c r="L50" s="19" t="s">
        <v>128</v>
      </c>
      <c r="M50" s="39">
        <v>120</v>
      </c>
      <c r="N50" s="64" t="s">
        <v>127</v>
      </c>
      <c r="O50" s="33">
        <v>43257</v>
      </c>
      <c r="P50" s="33">
        <v>43281</v>
      </c>
    </row>
    <row r="51" spans="1:16" ht="45">
      <c r="A51" s="79"/>
      <c r="B51" s="75"/>
      <c r="C51" s="77"/>
      <c r="D51" s="79"/>
      <c r="E51" s="23" t="s">
        <v>273</v>
      </c>
      <c r="F51" s="13" t="s">
        <v>206</v>
      </c>
      <c r="G51" s="13" t="s">
        <v>205</v>
      </c>
      <c r="H51" s="6" t="s">
        <v>206</v>
      </c>
      <c r="I51" s="3" t="s">
        <v>78</v>
      </c>
      <c r="J51" s="3" t="s">
        <v>78</v>
      </c>
      <c r="K51" s="23" t="s">
        <v>132</v>
      </c>
      <c r="L51" s="19" t="s">
        <v>134</v>
      </c>
      <c r="M51" s="37">
        <v>671.8</v>
      </c>
      <c r="N51" s="64" t="s">
        <v>133</v>
      </c>
      <c r="O51" s="33">
        <v>43257</v>
      </c>
      <c r="P51" s="33">
        <v>43616</v>
      </c>
    </row>
    <row r="52" spans="1:17" s="11" customFormat="1" ht="28.5">
      <c r="A52" s="3" t="s">
        <v>73</v>
      </c>
      <c r="B52" s="1">
        <v>73</v>
      </c>
      <c r="C52" s="2" t="s">
        <v>66</v>
      </c>
      <c r="D52" s="3" t="s">
        <v>67</v>
      </c>
      <c r="E52" s="3" t="s">
        <v>252</v>
      </c>
      <c r="F52" s="1" t="s">
        <v>206</v>
      </c>
      <c r="G52" s="1" t="s">
        <v>205</v>
      </c>
      <c r="H52" s="3" t="s">
        <v>210</v>
      </c>
      <c r="I52" s="3" t="s">
        <v>78</v>
      </c>
      <c r="J52" s="3" t="s">
        <v>78</v>
      </c>
      <c r="K52" s="25" t="s">
        <v>154</v>
      </c>
      <c r="L52" s="20" t="s">
        <v>156</v>
      </c>
      <c r="M52" s="38">
        <v>2600</v>
      </c>
      <c r="N52" s="66" t="s">
        <v>155</v>
      </c>
      <c r="O52" s="35">
        <v>43256</v>
      </c>
      <c r="P52" s="24">
        <v>43373</v>
      </c>
      <c r="Q52" s="14"/>
    </row>
    <row r="53" spans="1:16" ht="30">
      <c r="A53" s="80" t="s">
        <v>73</v>
      </c>
      <c r="B53" s="84">
        <v>75</v>
      </c>
      <c r="C53" s="85" t="s">
        <v>68</v>
      </c>
      <c r="D53" s="78" t="s">
        <v>47</v>
      </c>
      <c r="E53" s="32" t="s">
        <v>253</v>
      </c>
      <c r="F53" s="1" t="s">
        <v>206</v>
      </c>
      <c r="G53" s="1" t="s">
        <v>205</v>
      </c>
      <c r="H53" s="6" t="s">
        <v>216</v>
      </c>
      <c r="I53" s="60" t="s">
        <v>78</v>
      </c>
      <c r="J53" s="60" t="s">
        <v>92</v>
      </c>
      <c r="K53" s="32" t="s">
        <v>89</v>
      </c>
      <c r="L53" s="19" t="s">
        <v>91</v>
      </c>
      <c r="M53" s="58">
        <v>1082.78</v>
      </c>
      <c r="N53" s="71" t="s">
        <v>90</v>
      </c>
      <c r="O53" s="33">
        <v>43264</v>
      </c>
      <c r="P53" s="62">
        <v>43465</v>
      </c>
    </row>
    <row r="54" spans="1:16" ht="45">
      <c r="A54" s="79"/>
      <c r="B54" s="75"/>
      <c r="C54" s="77"/>
      <c r="D54" s="79"/>
      <c r="E54" s="25" t="s">
        <v>254</v>
      </c>
      <c r="F54" s="1" t="s">
        <v>206</v>
      </c>
      <c r="G54" s="1" t="s">
        <v>205</v>
      </c>
      <c r="H54" s="6" t="s">
        <v>206</v>
      </c>
      <c r="I54" s="3" t="s">
        <v>78</v>
      </c>
      <c r="J54" s="3" t="s">
        <v>78</v>
      </c>
      <c r="K54" s="25" t="s">
        <v>201</v>
      </c>
      <c r="L54" s="20" t="s">
        <v>203</v>
      </c>
      <c r="M54" s="38">
        <v>65</v>
      </c>
      <c r="N54" s="66" t="s">
        <v>202</v>
      </c>
      <c r="O54" s="28">
        <v>43269</v>
      </c>
      <c r="P54" s="62">
        <v>43343</v>
      </c>
    </row>
    <row r="55" spans="1:16" ht="30">
      <c r="A55" s="80" t="s">
        <v>73</v>
      </c>
      <c r="B55" s="80">
        <v>78</v>
      </c>
      <c r="C55" s="87" t="s">
        <v>69</v>
      </c>
      <c r="D55" s="80" t="s">
        <v>47</v>
      </c>
      <c r="E55" s="25" t="s">
        <v>255</v>
      </c>
      <c r="F55" s="1" t="s">
        <v>206</v>
      </c>
      <c r="G55" s="1" t="s">
        <v>205</v>
      </c>
      <c r="H55" s="6" t="s">
        <v>220</v>
      </c>
      <c r="I55" s="61" t="s">
        <v>78</v>
      </c>
      <c r="J55" s="61" t="s">
        <v>92</v>
      </c>
      <c r="K55" s="25" t="s">
        <v>99</v>
      </c>
      <c r="L55" s="20" t="s">
        <v>101</v>
      </c>
      <c r="M55" s="39">
        <v>2119.1</v>
      </c>
      <c r="N55" s="66" t="s">
        <v>102</v>
      </c>
      <c r="O55" s="62">
        <v>43271</v>
      </c>
      <c r="P55" s="62">
        <v>43373</v>
      </c>
    </row>
    <row r="56" spans="1:16" ht="45">
      <c r="A56" s="79"/>
      <c r="B56" s="79"/>
      <c r="C56" s="88"/>
      <c r="D56" s="79"/>
      <c r="E56" s="48" t="s">
        <v>256</v>
      </c>
      <c r="F56" s="1" t="s">
        <v>206</v>
      </c>
      <c r="G56" s="1" t="s">
        <v>205</v>
      </c>
      <c r="H56" s="6" t="s">
        <v>206</v>
      </c>
      <c r="I56" s="48" t="s">
        <v>78</v>
      </c>
      <c r="J56" s="48" t="s">
        <v>92</v>
      </c>
      <c r="K56" s="48" t="s">
        <v>145</v>
      </c>
      <c r="L56" s="49" t="s">
        <v>147</v>
      </c>
      <c r="M56" s="50">
        <v>187</v>
      </c>
      <c r="N56" s="70" t="s">
        <v>146</v>
      </c>
      <c r="O56" s="62">
        <v>43271</v>
      </c>
      <c r="P56" s="62">
        <v>43373</v>
      </c>
    </row>
    <row r="57" spans="1:16" ht="43.5">
      <c r="A57" s="6" t="s">
        <v>73</v>
      </c>
      <c r="B57" s="4">
        <v>83</v>
      </c>
      <c r="C57" s="12" t="s">
        <v>70</v>
      </c>
      <c r="D57" s="3" t="s">
        <v>71</v>
      </c>
      <c r="E57" s="6" t="s">
        <v>257</v>
      </c>
      <c r="F57" s="1" t="s">
        <v>206</v>
      </c>
      <c r="G57" s="1" t="s">
        <v>205</v>
      </c>
      <c r="H57" s="25" t="s">
        <v>212</v>
      </c>
      <c r="I57" s="61" t="s">
        <v>78</v>
      </c>
      <c r="J57" s="61" t="s">
        <v>163</v>
      </c>
      <c r="K57" s="25" t="s">
        <v>160</v>
      </c>
      <c r="L57" s="20" t="s">
        <v>162</v>
      </c>
      <c r="M57" s="38">
        <v>8500</v>
      </c>
      <c r="N57" s="68" t="s">
        <v>164</v>
      </c>
      <c r="O57" s="28">
        <v>43291</v>
      </c>
      <c r="P57" s="62">
        <v>43474</v>
      </c>
    </row>
    <row r="58" spans="1:16" ht="105">
      <c r="A58" s="6" t="s">
        <v>73</v>
      </c>
      <c r="B58" s="1">
        <v>88</v>
      </c>
      <c r="C58" s="2" t="s">
        <v>72</v>
      </c>
      <c r="D58" s="3" t="s">
        <v>74</v>
      </c>
      <c r="E58" s="6" t="s">
        <v>258</v>
      </c>
      <c r="F58" s="1" t="s">
        <v>206</v>
      </c>
      <c r="G58" s="1" t="s">
        <v>205</v>
      </c>
      <c r="H58" s="6" t="s">
        <v>235</v>
      </c>
      <c r="I58" s="61" t="s">
        <v>78</v>
      </c>
      <c r="J58" s="61" t="s">
        <v>78</v>
      </c>
      <c r="K58" s="25" t="s">
        <v>103</v>
      </c>
      <c r="L58" s="20" t="s">
        <v>105</v>
      </c>
      <c r="M58" s="39">
        <v>4023</v>
      </c>
      <c r="N58" s="66" t="s">
        <v>104</v>
      </c>
      <c r="O58" s="35">
        <v>43279</v>
      </c>
      <c r="P58" s="62">
        <v>43646</v>
      </c>
    </row>
  </sheetData>
  <sheetProtection/>
  <mergeCells count="47">
    <mergeCell ref="Q1:R1"/>
    <mergeCell ref="A29:A34"/>
    <mergeCell ref="B29:B34"/>
    <mergeCell ref="C29:C34"/>
    <mergeCell ref="D29:D34"/>
    <mergeCell ref="F29:F34"/>
    <mergeCell ref="G29:G34"/>
    <mergeCell ref="H29:H34"/>
    <mergeCell ref="I29:I34"/>
    <mergeCell ref="J29:J34"/>
    <mergeCell ref="A20:A22"/>
    <mergeCell ref="B20:B22"/>
    <mergeCell ref="C20:C22"/>
    <mergeCell ref="D20:D22"/>
    <mergeCell ref="A27:A28"/>
    <mergeCell ref="B27:B28"/>
    <mergeCell ref="A53:A54"/>
    <mergeCell ref="B53:B54"/>
    <mergeCell ref="C53:C54"/>
    <mergeCell ref="D53:D54"/>
    <mergeCell ref="A55:A56"/>
    <mergeCell ref="B55:B56"/>
    <mergeCell ref="C55:C56"/>
    <mergeCell ref="D55:D56"/>
    <mergeCell ref="A41:A45"/>
    <mergeCell ref="B41:B45"/>
    <mergeCell ref="C41:C45"/>
    <mergeCell ref="D41:D45"/>
    <mergeCell ref="B49:B51"/>
    <mergeCell ref="C49:C51"/>
    <mergeCell ref="D49:D51"/>
    <mergeCell ref="A49:A51"/>
    <mergeCell ref="C27:C28"/>
    <mergeCell ref="D27:D28"/>
    <mergeCell ref="B12:B15"/>
    <mergeCell ref="C12:C15"/>
    <mergeCell ref="D12:D15"/>
    <mergeCell ref="A12:A15"/>
    <mergeCell ref="A18:A19"/>
    <mergeCell ref="B18:B19"/>
    <mergeCell ref="C18:C19"/>
    <mergeCell ref="D18:D19"/>
    <mergeCell ref="O1:P1"/>
    <mergeCell ref="B4:B6"/>
    <mergeCell ref="C4:C6"/>
    <mergeCell ref="D4:D6"/>
    <mergeCell ref="A4:A6"/>
  </mergeCells>
  <hyperlinks>
    <hyperlink ref="N7" r:id="rId1" display="https://smartcig.anticorruzione.it/AVCP-SmartCig/preparaDettaglioComunicazioneOS.action?codDettaglioCarnet=35290308"/>
    <hyperlink ref="N10" r:id="rId2" display="https://smartcig.anticorruzione.it/AVCP-SmartCig/preparaDettaglioComunicazioneOS.action?codDettaglioCarnet=35532208"/>
    <hyperlink ref="N23" r:id="rId3" display="https://smartcig.anticorruzione.it/AVCP-SmartCig/preparaDettaglioComunicazioneOS.action?codDettaglioCarnet=36274471"/>
    <hyperlink ref="N24" r:id="rId4" display="https://smartcig.anticorruzione.it/AVCP-SmartCig/preparaDettaglioComunicazioneOS.action?codDettaglioCarnet=36278133"/>
    <hyperlink ref="N37" r:id="rId5" display="https://smartcig.anticorruzione.it/AVCP-SmartCig/preparaDettaglioComunicazioneOS.action?codDettaglioCarnet=37174231"/>
    <hyperlink ref="N41" r:id="rId6" display="https://smartcig.anticorruzione.it/AVCP-SmartCig/preparaDettaglioComunicazioneOS.action?codDettaglioCarnet=37361697"/>
    <hyperlink ref="N48" r:id="rId7" display="https://smartcig.anticorruzione.it/AVCP-SmartCig/preparaDettaglioComunicazioneOS.action?codDettaglioCarnet=34143144"/>
    <hyperlink ref="N58" r:id="rId8" display="https://smartcig.anticorruzione.it/AVCP-SmartCig/preparaDettaglioComunicazioneOS.action?codDettaglioCarnet=37956204"/>
  </hyperlinks>
  <printOptions/>
  <pageMargins left="0.7" right="0.7" top="0.75" bottom="0.75" header="0.3" footer="0.3"/>
  <pageSetup horizontalDpi="600" verticalDpi="600" orientation="landscape" paperSize="9" scale="26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 Opus Civium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b.piazza</dc:creator>
  <cp:keywords/>
  <dc:description/>
  <cp:lastModifiedBy>Giulia Giroldini</cp:lastModifiedBy>
  <cp:lastPrinted>2018-09-17T11:04:06Z</cp:lastPrinted>
  <dcterms:created xsi:type="dcterms:W3CDTF">2018-07-02T07:13:03Z</dcterms:created>
  <dcterms:modified xsi:type="dcterms:W3CDTF">2018-09-18T15:36:20Z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